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BERGAME\Ville-FLC\COMMUN_GENERAL\Infos\Reservations\GESTION DU MATERIEL\2025\"/>
    </mc:Choice>
  </mc:AlternateContent>
  <xr:revisionPtr revIDLastSave="0" documentId="13_ncr:1_{2E90CEA8-854A-455A-9749-E1B3E45141BE}" xr6:coauthVersionLast="47" xr6:coauthVersionMax="47" xr10:uidLastSave="{00000000-0000-0000-0000-000000000000}"/>
  <bookViews>
    <workbookView xWindow="-120" yWindow="-120" windowWidth="29040" windowHeight="15840" xr2:uid="{B1F4AE55-28DD-4546-A603-694745F65CB8}"/>
  </bookViews>
  <sheets>
    <sheet name="matériel association " sheetId="1" r:id="rId1"/>
    <sheet name="Feuil2" sheetId="2" r:id="rId2"/>
  </sheets>
  <definedNames>
    <definedName name="_xlnm.Print_Area" localSheetId="0">'matériel association '!$A$1:$I$54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4" i="1"/>
  <c r="H36" i="1"/>
  <c r="H34" i="1"/>
  <c r="G37" i="1"/>
  <c r="H37" i="1" s="1"/>
  <c r="G35" i="1"/>
  <c r="H35" i="1" s="1"/>
  <c r="G36" i="1"/>
  <c r="G34" i="1"/>
  <c r="G31" i="1"/>
  <c r="G33" i="1"/>
  <c r="G32" i="1"/>
  <c r="G11" i="1"/>
  <c r="H29" i="1" s="1"/>
  <c r="G13" i="1"/>
  <c r="I13" i="1" s="1"/>
  <c r="G12" i="1"/>
  <c r="I12" i="1"/>
  <c r="H12" i="1"/>
  <c r="I35" i="1" l="1"/>
  <c r="I37" i="1"/>
  <c r="H13" i="1"/>
  <c r="H28" i="1" s="1"/>
  <c r="I29" i="1"/>
  <c r="I28" i="1"/>
  <c r="I33" i="1"/>
  <c r="H33" i="1" l="1"/>
  <c r="I32" i="1"/>
  <c r="H32" i="1"/>
  <c r="I31" i="1"/>
  <c r="H31" i="1"/>
  <c r="I38" i="1" l="1"/>
  <c r="I48" i="1" s="1"/>
  <c r="H38" i="1"/>
  <c r="H48" i="1" s="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<sst xmlns="http://schemas.openxmlformats.org/spreadsheetml/2006/main" count="129" uniqueCount="94">
  <si>
    <t xml:space="preserve">Service Vie Associative </t>
  </si>
  <si>
    <t>ASSOCIATION</t>
  </si>
  <si>
    <t xml:space="preserve">Nbre de personnes attendues </t>
  </si>
  <si>
    <t xml:space="preserve">Date </t>
  </si>
  <si>
    <t>Adresse de facturation</t>
  </si>
  <si>
    <t>Courriel</t>
  </si>
  <si>
    <t xml:space="preserve">Personne à contacter </t>
  </si>
  <si>
    <t>Téléphone</t>
  </si>
  <si>
    <t xml:space="preserve">MATÉRIEL LIVRÉ </t>
  </si>
  <si>
    <t>Montant estimé avant validation</t>
  </si>
  <si>
    <t>Montant réel facturé</t>
  </si>
  <si>
    <t>Nbre</t>
  </si>
  <si>
    <t>Unité</t>
  </si>
  <si>
    <t>tables (+ 2 bancs par table)</t>
  </si>
  <si>
    <t xml:space="preserve">Table de 2 ml avec tréteaux </t>
  </si>
  <si>
    <t xml:space="preserve">- friterie / Cuisine                    </t>
  </si>
  <si>
    <t>Grille exposition (environ 1m x 2m)</t>
  </si>
  <si>
    <t>Grilles d'exposition</t>
  </si>
  <si>
    <t xml:space="preserve">Avec côtés </t>
  </si>
  <si>
    <t xml:space="preserve">sans côtés </t>
  </si>
  <si>
    <t xml:space="preserve">MATÉRIEL ÉLECTRIQUE </t>
  </si>
  <si>
    <t>rallonges</t>
  </si>
  <si>
    <t>Armoire électrique (5 PC 220 et 1 PC 380)</t>
  </si>
  <si>
    <t>armoires</t>
  </si>
  <si>
    <t>Mesures relatives : circulation / stationnement</t>
  </si>
  <si>
    <t>Demande à adresser à Monsieur le Maire</t>
  </si>
  <si>
    <t>Demande d'affichage et fléchage</t>
  </si>
  <si>
    <t>Sonorisation sur la voie publique</t>
  </si>
  <si>
    <t>Ouverture de débit de boissons</t>
  </si>
  <si>
    <t>Demande à adresser à la Police Municipale</t>
  </si>
  <si>
    <t>Un titre de recettes vous sera adressé par le Trésor Public – 4 Place Marcel Henri 85200 FONTENAY-LE-COMTE</t>
  </si>
  <si>
    <t>Les informations personnelles portées sur ce formulaire sont enregistrées dans un fichier informatisé par le service Vie Associative afin de gérer votre dossier et ce conformément à la loi informatique et libertés (loi n°78.17 du 06/01/1978) et au règlement général à la protection des données (règlement UE 2016/679 du 25/05/2018) dans le cadre de sa mission d’intérêt public. Vos données personnelles sont conservées par le service habilité selon les règles de prescriptions applicables ou jusqu’à votre désinscription auprès des services de la mairie. Vous pouvez faire valoir vos droits d'accès, d'effacement, de rectification, d'opposition, de limitation ou de portabilité en contactant le service Vie Associative.</t>
  </si>
  <si>
    <t>NBRE TABLES</t>
  </si>
  <si>
    <t>Barrière de police - 2 m</t>
  </si>
  <si>
    <t>chaises</t>
  </si>
  <si>
    <t>tables</t>
  </si>
  <si>
    <t>grilles</t>
  </si>
  <si>
    <t>barrières</t>
  </si>
  <si>
    <t>podiums</t>
  </si>
  <si>
    <t>stands</t>
  </si>
  <si>
    <t>pro-tentes</t>
  </si>
  <si>
    <t>moquettes</t>
  </si>
  <si>
    <t>podium</t>
  </si>
  <si>
    <t xml:space="preserve">-Evènement EN EXTERIEUR (sportif, fêtes, festivals…)                      </t>
  </si>
  <si>
    <t>ALIMENTATION EN EAU (si réseau à - de 50 m)</t>
  </si>
  <si>
    <t xml:space="preserve">FLC </t>
  </si>
  <si>
    <t>HORS FLC</t>
  </si>
  <si>
    <t>Mange-debout en bois</t>
  </si>
  <si>
    <t>mange-debout</t>
  </si>
  <si>
    <t>PRECISIONS A APPORTER / AUTRE DEMANDE =&gt;</t>
  </si>
  <si>
    <t>ASSOCIATIONS FONTENAISIENNES, COMMUNAUTE DE COMMUNES DU PAYS DE FONTENAY VENDEE ET SES COMMUNES RATTACHEES</t>
  </si>
  <si>
    <t>chalets</t>
  </si>
  <si>
    <t>buvettes</t>
  </si>
  <si>
    <t>pagodes</t>
  </si>
  <si>
    <t>tivolis</t>
  </si>
  <si>
    <t>Chalet (3m x 2m)   (forfait x nbre chalets)</t>
  </si>
  <si>
    <t>Buvette (environ 9m x 6m) (forfait x nbre buvettes)</t>
  </si>
  <si>
    <t>A récupérer au service Vie Associative (02.51.53.41.30)</t>
  </si>
  <si>
    <t>Adjoint référent : Philippe MIGNET</t>
  </si>
  <si>
    <t xml:space="preserve">
Renvoi OBLIGATOIRE au format EXCEL
</t>
  </si>
  <si>
    <t xml:space="preserve">
vieasso@ville-fontenaylecomte.fr
Tél. : 02 51 53 41 30
       </t>
  </si>
  <si>
    <t xml:space="preserve">Demande faite le :
</t>
  </si>
  <si>
    <r>
      <t xml:space="preserve">Lieu de la manifestation 
</t>
    </r>
    <r>
      <rPr>
        <b/>
        <sz val="13"/>
        <color rgb="FFFF0000"/>
        <rFont val="Aptos Narrow"/>
        <family val="2"/>
        <scheme val="minor"/>
      </rPr>
      <t>mettre une croix dans case FLC pour manifestation sur Fontenay-le-Comte sinon HORS FONTENAY-LE-COMTE</t>
    </r>
  </si>
  <si>
    <t>(1er rack de 50 chaises : GRATUIT)</t>
  </si>
  <si>
    <t>Chaise (minimum 50 chaises)</t>
  </si>
  <si>
    <t xml:space="preserve">Podium à ciseaux (Samia) -  2 m x 1 m
 pour évènement en intérieur : compléter la case MOQUETTES </t>
  </si>
  <si>
    <t>Pro-tente 3m x 3m 
(interdiction de cuisiner / friture)</t>
  </si>
  <si>
    <t>LIVRAISON SUR FLC : 72 € / LIVRAISON HORS FLC 100 €
livraison par le Centre technique Municipal*</t>
  </si>
  <si>
    <t>Quantité souhaitée</t>
  </si>
  <si>
    <t xml:space="preserve">SOUS-TOTAL MATERIEL LIVRÉ </t>
  </si>
  <si>
    <t>FORFAIT LIVRAISON</t>
  </si>
  <si>
    <t xml:space="preserve">SOUS-TOTAL MATERIEL LIVRÉ ET MONTÉ </t>
  </si>
  <si>
    <t>LIVRAISON SUR FLC : 72 € / LIVRAISON HORS FLC 100 € (sauf podium)
livraison par le Centre technique Municipal*</t>
  </si>
  <si>
    <t xml:space="preserve">PRESCRIPTIONS PERMANENTES :
Le demandeur sera prévenu par mail de la disponibilité du matériel 1 mois avant la date de la manifestation
*La livraison est obligatoirement effectuée par le Centre Technique Municipal. </t>
  </si>
  <si>
    <t>Aucun ajout à la liste de matériel ci-dessus ne sera pris en compte
La Ville se réserve la priorité sur les réservations  du matériel en cas de manifestations imprévues
Pour des raisons de sécurité, le montage de structures bâchées ne sera pas réalisé en cas de météo défavorable (vent fort, etc..)</t>
  </si>
  <si>
    <t>Sonorisation (enceinte + 1 micro fil)  - mise à disposition GRATUITE</t>
  </si>
  <si>
    <t>Nature de la manifestation</t>
  </si>
  <si>
    <t xml:space="preserve">Ensemble 1 table + 2 bancs
 (2m x 0,8m) 
</t>
  </si>
  <si>
    <t xml:space="preserve">COÛT TOTAL </t>
  </si>
  <si>
    <t>ESTIMÉ</t>
  </si>
  <si>
    <t>FACTURÉ</t>
  </si>
  <si>
    <t xml:space="preserve">    Date et signature :
</t>
  </si>
  <si>
    <r>
      <t xml:space="preserve">FICHE DE RÉSERVATION DE MATÉRIEL </t>
    </r>
    <r>
      <rPr>
        <b/>
        <sz val="20"/>
        <color rgb="FFFFFFFF"/>
        <rFont val="Calibri"/>
        <family val="2"/>
      </rPr>
      <t>2025</t>
    </r>
  </si>
  <si>
    <r>
      <t xml:space="preserve">Pour évènement EN INTERIEUR 
(ce matériel ne peut être dissocié, </t>
    </r>
    <r>
      <rPr>
        <b/>
        <i/>
        <u/>
        <sz val="15"/>
        <rFont val="Calibri"/>
        <family val="2"/>
      </rPr>
      <t>obligation de prendre par rack de 15 tables et 30 bancs</t>
    </r>
    <r>
      <rPr>
        <b/>
        <i/>
        <sz val="15"/>
        <rFont val="Calibri"/>
        <family val="2"/>
      </rPr>
      <t>)</t>
    </r>
  </si>
  <si>
    <r>
      <t>Moquettes 2m x 1m (</t>
    </r>
    <r>
      <rPr>
        <b/>
        <i/>
        <u/>
        <sz val="15"/>
        <rFont val="Calibri"/>
        <family val="2"/>
      </rPr>
      <t>en intérieur seulement</t>
    </r>
    <r>
      <rPr>
        <b/>
        <i/>
        <sz val="15"/>
        <rFont val="Calibri"/>
        <family val="2"/>
      </rPr>
      <t>)</t>
    </r>
  </si>
  <si>
    <r>
      <t xml:space="preserve">Stand 3 m x 3m 
</t>
    </r>
    <r>
      <rPr>
        <b/>
        <i/>
        <u/>
        <sz val="15"/>
        <color rgb="FFFF0000"/>
        <rFont val="Calibri"/>
        <family val="2"/>
      </rPr>
      <t xml:space="preserve"> </t>
    </r>
    <r>
      <rPr>
        <b/>
        <i/>
        <u/>
        <sz val="14"/>
        <color rgb="FFFF0000"/>
        <rFont val="Calibri"/>
        <family val="2"/>
      </rPr>
      <t>non disponible du 1er/11 au 1er/03</t>
    </r>
    <r>
      <rPr>
        <b/>
        <i/>
        <sz val="15"/>
        <color rgb="FFFF0000"/>
        <rFont val="Calibri"/>
        <family val="2"/>
      </rPr>
      <t xml:space="preserve">
</t>
    </r>
    <r>
      <rPr>
        <b/>
        <i/>
        <sz val="15"/>
        <rFont val="Calibri"/>
        <family val="2"/>
      </rPr>
      <t>(possibilité de cuisiner / friture)</t>
    </r>
  </si>
  <si>
    <r>
      <rPr>
        <b/>
        <i/>
        <sz val="15"/>
        <rFont val="Aptos Narrow"/>
        <family val="2"/>
        <scheme val="minor"/>
      </rPr>
      <t xml:space="preserve">Rallonge électrique </t>
    </r>
    <r>
      <rPr>
        <b/>
        <i/>
        <sz val="11"/>
        <rFont val="Aptos Narrow"/>
        <family val="2"/>
        <scheme val="minor"/>
      </rPr>
      <t>(si demande matériel uniquement pour rallonges : gratuit)</t>
    </r>
  </si>
  <si>
    <r>
      <t xml:space="preserve">Quantité accordée 
</t>
    </r>
    <r>
      <rPr>
        <b/>
        <i/>
        <sz val="15"/>
        <color indexed="9"/>
        <rFont val="Calibri"/>
        <family val="2"/>
      </rPr>
      <t>par la Ville</t>
    </r>
  </si>
  <si>
    <r>
      <t>MATÉRIEL LIVRÉ ET MONTÉ :</t>
    </r>
    <r>
      <rPr>
        <b/>
        <sz val="15"/>
        <color indexed="10"/>
        <rFont val="Calibri"/>
        <family val="2"/>
      </rPr>
      <t xml:space="preserve"> </t>
    </r>
    <r>
      <rPr>
        <b/>
        <u/>
        <sz val="15"/>
        <color rgb="FFFFFF00"/>
        <rFont val="Calibri"/>
        <family val="2"/>
      </rPr>
      <t>Fournir un plan d'implantation des structures (préciser sur le plan, le lieu de dépôt du matériel)</t>
    </r>
  </si>
  <si>
    <r>
      <t xml:space="preserve">Podium (7,8m x 10,8m)
</t>
    </r>
    <r>
      <rPr>
        <b/>
        <i/>
        <u/>
        <sz val="14"/>
        <color rgb="FFFF0000"/>
        <rFont val="Calibri"/>
        <family val="2"/>
      </rPr>
      <t xml:space="preserve"> non disponible du 1er/11 au 1er/03</t>
    </r>
  </si>
  <si>
    <r>
      <t xml:space="preserve">Pagode (5m  x 5m)  (forfait x nbre pagodes)
</t>
    </r>
    <r>
      <rPr>
        <b/>
        <i/>
        <u/>
        <sz val="14"/>
        <color rgb="FFFF0000"/>
        <rFont val="Calibri"/>
        <family val="2"/>
      </rPr>
      <t xml:space="preserve"> non disponible du 1er/11 au 1er/03</t>
    </r>
  </si>
  <si>
    <r>
      <t xml:space="preserve">tivoli plein air (5m  x 4m) ou (5m x 8m)
(forfait x nbre tivolis)
</t>
    </r>
    <r>
      <rPr>
        <b/>
        <i/>
        <u/>
        <sz val="14"/>
        <color rgb="FFFF0000"/>
        <rFont val="Calibri"/>
        <family val="2"/>
      </rPr>
      <t xml:space="preserve"> non disponible du 1er/11 au 1er/03</t>
    </r>
  </si>
  <si>
    <r>
      <t xml:space="preserve">Acceptation par le demandeur </t>
    </r>
    <r>
      <rPr>
        <b/>
        <u/>
        <sz val="15"/>
        <color rgb="FFFF0000"/>
        <rFont val="Aptos Narrow"/>
        <family val="2"/>
        <scheme val="minor"/>
      </rPr>
      <t>après validation de la Ville</t>
    </r>
  </si>
  <si>
    <t>Tarif en application de la décision du Maire
210 € de pénalité : matériel non rangé comme à la livraison  /  74 € de pénalité : petit matériel endommagé et/ou manquant (tables, chaises, sonos…)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</si>
</sst>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1" x14ac:knownFonts="1">
    <font>
      <sz val="11"/>
      <color theme="1"/>
      <name val="Aptos Narrow"/>
      <family val="2"/>
      <scheme val="minor"/>
    </font>
    <font>
      <u/>
      <sz val="11"/>
      <color theme="10"/>
      <name val="Aptos Narrow"/>
      <family val="2"/>
      <scheme val="minor"/>
    </font>
    <font>
      <b/>
      <sz val="14"/>
      <name val="Aptos Narrow"/>
      <family val="2"/>
      <scheme val="minor"/>
    </font>
    <font>
      <b/>
      <sz val="12"/>
      <name val="Aptos Narrow"/>
      <family val="2"/>
      <scheme val="minor"/>
    </font>
    <font>
      <b/>
      <sz val="10"/>
      <name val="Aptos Narrow"/>
      <family val="2"/>
      <scheme val="minor"/>
    </font>
    <font>
      <sz val="10"/>
      <name val="Arial"/>
      <family val="2"/>
    </font>
    <font>
      <sz val="10"/>
      <color theme="1"/>
      <name val="Arial"/>
      <family val="2"/>
    </font>
    <font>
      <sz val="10"/>
      <color theme="0"/>
      <name val="Arial"/>
      <family val="2"/>
    </font>
    <font>
      <b/>
      <sz val="12"/>
      <color theme="0"/>
      <name val="Aptos Narrow"/>
      <family val="2"/>
      <scheme val="minor"/>
    </font>
    <font>
      <b/>
      <i/>
      <sz val="11"/>
      <name val="Aptos Narrow"/>
      <family val="2"/>
      <scheme val="minor"/>
    </font>
    <font>
      <b/>
      <sz val="14"/>
      <color theme="0"/>
      <name val="Aptos Narrow"/>
      <family val="2"/>
      <scheme val="minor"/>
    </font>
    <font>
      <b/>
      <sz val="12"/>
      <color rgb="FFFF0000"/>
      <name val="Aptos Narrow"/>
      <family val="2"/>
      <scheme val="minor"/>
    </font>
    <font>
      <b/>
      <sz val="14"/>
      <color rgb="FFFF0000"/>
      <name val="Aptos Narrow"/>
      <family val="2"/>
      <scheme val="minor"/>
    </font>
    <font>
      <b/>
      <i/>
      <sz val="13"/>
      <name val="Aptos Narrow"/>
      <family val="2"/>
      <scheme val="minor"/>
    </font>
    <font>
      <b/>
      <i/>
      <sz val="14"/>
      <color theme="0"/>
      <name val="Aptos Narrow"/>
      <family val="2"/>
      <scheme val="minor"/>
    </font>
    <font>
      <b/>
      <sz val="11"/>
      <name val="Aptos Narrow"/>
      <family val="2"/>
      <scheme val="minor"/>
    </font>
    <font>
      <b/>
      <sz val="11"/>
      <color theme="1"/>
      <name val="Aptos Narrow"/>
      <family val="2"/>
      <scheme val="minor"/>
    </font>
    <font>
      <b/>
      <sz val="16"/>
      <name val="Aptos Narrow"/>
      <family val="2"/>
      <scheme val="minor"/>
    </font>
    <font>
      <b/>
      <u/>
      <sz val="16"/>
      <color rgb="FFFF0000"/>
      <name val="Aptos Narrow"/>
      <family val="2"/>
      <scheme val="minor"/>
    </font>
    <font>
      <b/>
      <sz val="16"/>
      <color rgb="FFFF0000"/>
      <name val="Aptos Narrow"/>
      <family val="2"/>
      <scheme val="minor"/>
    </font>
    <font>
      <b/>
      <sz val="13"/>
      <color rgb="FFFF0000"/>
      <name val="Aptos Narrow"/>
      <family val="2"/>
      <scheme val="minor"/>
    </font>
    <font>
      <b/>
      <i/>
      <sz val="14"/>
      <name val="Aptos Narrow"/>
      <family val="2"/>
      <scheme val="minor"/>
    </font>
    <font>
      <b/>
      <sz val="10"/>
      <color theme="1"/>
      <name val="Aptos Narrow"/>
      <family val="2"/>
      <scheme val="minor"/>
    </font>
    <font>
      <b/>
      <sz val="11"/>
      <color theme="2"/>
      <name val="Aptos Narrow"/>
      <family val="2"/>
      <scheme val="minor"/>
    </font>
    <font>
      <b/>
      <sz val="14"/>
      <color theme="1"/>
      <name val="Aptos Narrow"/>
      <family val="2"/>
      <scheme val="minor"/>
    </font>
    <font>
      <b/>
      <sz val="10"/>
      <color rgb="FF000000"/>
      <name val="Aptos Narrow"/>
      <family val="2"/>
      <scheme val="minor"/>
    </font>
    <font>
      <b/>
      <sz val="18"/>
      <color rgb="FFFF0000"/>
      <name val="Aptos Narrow"/>
      <family val="2"/>
      <scheme val="minor"/>
    </font>
    <font>
      <b/>
      <i/>
      <sz val="14"/>
      <color rgb="FFFF0000"/>
      <name val="Aptos Narrow"/>
      <family val="2"/>
      <scheme val="minor"/>
    </font>
    <font>
      <sz val="9"/>
      <name val="Aptos Narrow"/>
      <family val="2"/>
      <scheme val="minor"/>
    </font>
    <font>
      <b/>
      <u/>
      <sz val="16"/>
      <name val="Aptos Narrow"/>
      <family val="2"/>
      <scheme val="minor"/>
    </font>
    <font>
      <b/>
      <sz val="15"/>
      <name val="Aptos Narrow"/>
      <family val="2"/>
      <scheme val="minor"/>
    </font>
    <font>
      <b/>
      <sz val="11"/>
      <color rgb="FF000000"/>
      <name val="Aptos Narrow"/>
      <family val="2"/>
      <scheme val="minor"/>
    </font>
    <font>
      <b/>
      <sz val="13"/>
      <name val="Aptos Narrow"/>
      <family val="2"/>
      <scheme val="minor"/>
    </font>
    <font>
      <b/>
      <sz val="13"/>
      <color theme="1"/>
      <name val="Aptos Narrow"/>
      <family val="2"/>
      <scheme val="minor"/>
    </font>
    <font>
      <b/>
      <sz val="20"/>
      <color rgb="FFFFFFFF"/>
      <name val="Aptos Narrow"/>
      <family val="2"/>
      <scheme val="minor"/>
    </font>
    <font>
      <b/>
      <sz val="20"/>
      <color rgb="FFFFFFFF"/>
      <name val="Calibri"/>
      <family val="2"/>
    </font>
    <font>
      <b/>
      <sz val="20"/>
      <color indexed="9"/>
      <name val="Aptos Narrow"/>
      <family val="2"/>
      <scheme val="minor"/>
    </font>
    <font>
      <b/>
      <i/>
      <sz val="15"/>
      <name val="Aptos Narrow"/>
      <family val="2"/>
      <scheme val="minor"/>
    </font>
    <font>
      <b/>
      <i/>
      <sz val="15"/>
      <name val="Calibri"/>
      <family val="2"/>
    </font>
    <font>
      <b/>
      <i/>
      <u/>
      <sz val="15"/>
      <name val="Calibri"/>
      <family val="2"/>
    </font>
    <font>
      <b/>
      <i/>
      <u/>
      <sz val="15"/>
      <color rgb="FFFF0000"/>
      <name val="Calibri"/>
      <family val="2"/>
    </font>
    <font>
      <b/>
      <i/>
      <sz val="15"/>
      <color rgb="FFFF0000"/>
      <name val="Calibri"/>
      <family val="2"/>
    </font>
    <font>
      <b/>
      <i/>
      <u/>
      <sz val="14"/>
      <color rgb="FFFF0000"/>
      <name val="Calibri"/>
      <family val="2"/>
    </font>
    <font>
      <b/>
      <i/>
      <sz val="15"/>
      <color theme="0"/>
      <name val="Aptos Narrow"/>
      <family val="2"/>
      <scheme val="minor"/>
    </font>
    <font>
      <b/>
      <sz val="15"/>
      <color theme="0"/>
      <name val="Aptos Narrow"/>
      <family val="2"/>
      <scheme val="minor"/>
    </font>
    <font>
      <b/>
      <i/>
      <sz val="15"/>
      <color indexed="9"/>
      <name val="Calibri"/>
      <family val="2"/>
    </font>
    <font>
      <b/>
      <sz val="15"/>
      <color theme="1"/>
      <name val="Aptos Narrow"/>
      <family val="2"/>
      <scheme val="minor"/>
    </font>
    <font>
      <b/>
      <sz val="15"/>
      <color indexed="10"/>
      <name val="Calibri"/>
      <family val="2"/>
    </font>
    <font>
      <b/>
      <u/>
      <sz val="15"/>
      <color rgb="FFFFFF00"/>
      <name val="Calibri"/>
      <family val="2"/>
    </font>
    <font>
      <b/>
      <sz val="15"/>
      <color rgb="FFFFFFFF"/>
      <name val="Aptos Narrow"/>
      <family val="2"/>
      <scheme val="minor"/>
    </font>
    <font>
      <b/>
      <u/>
      <sz val="15"/>
      <color rgb="FFFF0000"/>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14999847407452621"/>
        <bgColor rgb="FF000000"/>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rgb="FFA02B93"/>
        <bgColor indexed="64"/>
      </patternFill>
    </fill>
  </fills>
  <borders count="8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top style="thick">
        <color theme="8"/>
      </top>
      <bottom/>
      <diagonal/>
    </border>
    <border>
      <left style="thin">
        <color indexed="64"/>
      </left>
      <right style="thin">
        <color indexed="64"/>
      </right>
      <top/>
      <bottom/>
      <diagonal/>
    </border>
    <border>
      <left style="thick">
        <color theme="8"/>
      </left>
      <right style="thick">
        <color theme="8"/>
      </right>
      <top style="thick">
        <color theme="8"/>
      </top>
      <bottom style="thick">
        <color theme="8"/>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n">
        <color indexed="64"/>
      </right>
      <top style="thick">
        <color theme="8"/>
      </top>
      <bottom style="thick">
        <color theme="8"/>
      </bottom>
      <diagonal/>
    </border>
    <border>
      <left/>
      <right style="thick">
        <color theme="8"/>
      </right>
      <top style="thick">
        <color theme="8"/>
      </top>
      <bottom style="thick">
        <color theme="8"/>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ck">
        <color theme="8"/>
      </top>
      <bottom style="thick">
        <color theme="8"/>
      </bottom>
      <diagonal/>
    </border>
    <border>
      <left style="thin">
        <color indexed="64"/>
      </left>
      <right style="thick">
        <color theme="8"/>
      </right>
      <top style="thick">
        <color theme="8"/>
      </top>
      <bottom style="thick">
        <color theme="8"/>
      </bottom>
      <diagonal/>
    </border>
    <border>
      <left style="thick">
        <color theme="8"/>
      </left>
      <right style="thin">
        <color indexed="64"/>
      </right>
      <top style="thick">
        <color theme="8"/>
      </top>
      <bottom style="thick">
        <color theme="8"/>
      </bottom>
      <diagonal/>
    </border>
    <border>
      <left style="thin">
        <color indexed="64"/>
      </left>
      <right style="medium">
        <color indexed="64"/>
      </right>
      <top style="thick">
        <color theme="8"/>
      </top>
      <bottom style="thick">
        <color theme="8"/>
      </bottom>
      <diagonal/>
    </border>
    <border>
      <left style="thin">
        <color indexed="64"/>
      </left>
      <right style="thin">
        <color indexed="64"/>
      </right>
      <top/>
      <bottom style="thick">
        <color theme="8"/>
      </bottom>
      <diagonal/>
    </border>
    <border>
      <left style="dashed">
        <color indexed="64"/>
      </left>
      <right/>
      <top/>
      <bottom style="thin">
        <color indexed="64"/>
      </bottom>
      <diagonal/>
    </border>
    <border>
      <left/>
      <right style="thick">
        <color indexed="64"/>
      </right>
      <top style="thick">
        <color indexed="64"/>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theme="8"/>
      </bottom>
      <diagonal/>
    </border>
    <border>
      <left style="thin">
        <color indexed="64"/>
      </left>
      <right style="thin">
        <color indexed="64"/>
      </right>
      <top style="thin">
        <color indexed="64"/>
      </top>
      <bottom style="thick">
        <color theme="8"/>
      </bottom>
      <diagonal/>
    </border>
    <border>
      <left style="thin">
        <color indexed="64"/>
      </left>
      <right style="dashed">
        <color indexed="64"/>
      </right>
      <top style="thin">
        <color indexed="64"/>
      </top>
      <bottom style="thick">
        <color theme="8"/>
      </bottom>
      <diagonal/>
    </border>
    <border>
      <left style="dashed">
        <color indexed="64"/>
      </left>
      <right style="thin">
        <color indexed="64"/>
      </right>
      <top style="thin">
        <color indexed="64"/>
      </top>
      <bottom style="thick">
        <color theme="8"/>
      </bottom>
      <diagonal/>
    </border>
    <border>
      <left style="dashed">
        <color indexed="64"/>
      </left>
      <right/>
      <top style="thin">
        <color indexed="64"/>
      </top>
      <bottom style="thick">
        <color theme="8"/>
      </bottom>
      <diagonal/>
    </border>
    <border>
      <left style="thin">
        <color indexed="64"/>
      </left>
      <right style="thick">
        <color indexed="64"/>
      </right>
      <top/>
      <bottom style="thick">
        <color theme="8"/>
      </bottom>
      <diagonal/>
    </border>
    <border>
      <left style="thick">
        <color auto="1"/>
      </left>
      <right/>
      <top style="thick">
        <color theme="8"/>
      </top>
      <bottom/>
      <diagonal/>
    </border>
    <border>
      <left/>
      <right style="thick">
        <color auto="1"/>
      </right>
      <top style="thick">
        <color theme="8"/>
      </top>
      <bottom/>
      <diagonal/>
    </border>
    <border>
      <left style="thin">
        <color indexed="64"/>
      </left>
      <right style="thick">
        <color auto="1"/>
      </right>
      <top/>
      <bottom style="thin">
        <color indexed="64"/>
      </bottom>
      <diagonal/>
    </border>
    <border>
      <left style="thick">
        <color indexed="64"/>
      </left>
      <right style="thin">
        <color indexed="64"/>
      </right>
      <top style="thick">
        <color theme="8"/>
      </top>
      <bottom style="thin">
        <color indexed="64"/>
      </bottom>
      <diagonal/>
    </border>
    <border>
      <left style="thin">
        <color indexed="64"/>
      </left>
      <right style="thin">
        <color indexed="64"/>
      </right>
      <top style="thick">
        <color theme="8"/>
      </top>
      <bottom style="thin">
        <color indexed="64"/>
      </bottom>
      <diagonal/>
    </border>
    <border>
      <left style="thin">
        <color indexed="64"/>
      </left>
      <right/>
      <top style="thick">
        <color theme="8"/>
      </top>
      <bottom style="thin">
        <color indexed="64"/>
      </bottom>
      <diagonal/>
    </border>
    <border>
      <left/>
      <right/>
      <top style="thick">
        <color theme="8"/>
      </top>
      <bottom style="thin">
        <color indexed="64"/>
      </bottom>
      <diagonal/>
    </border>
    <border>
      <left/>
      <right style="thick">
        <color indexed="64"/>
      </right>
      <top style="thick">
        <color theme="8"/>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ck">
        <color indexed="64"/>
      </right>
      <top style="thin">
        <color indexed="64"/>
      </top>
      <bottom style="thick">
        <color theme="8"/>
      </bottom>
      <diagonal/>
    </border>
    <border>
      <left style="thin">
        <color indexed="64"/>
      </left>
      <right style="thick">
        <color auto="1"/>
      </right>
      <top style="thick">
        <color theme="8"/>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diagonal/>
    </border>
    <border>
      <left style="thin">
        <color indexed="64"/>
      </left>
      <right/>
      <top/>
      <bottom style="thick">
        <color theme="8"/>
      </bottom>
      <diagonal/>
    </border>
    <border>
      <left/>
      <right style="thin">
        <color indexed="64"/>
      </right>
      <top style="thin">
        <color auto="1"/>
      </top>
      <bottom style="thick">
        <color theme="8"/>
      </bottom>
      <diagonal/>
    </border>
    <border>
      <left/>
      <right/>
      <top style="thin">
        <color auto="1"/>
      </top>
      <bottom style="thick">
        <color theme="8"/>
      </bottom>
      <diagonal/>
    </border>
    <border>
      <left style="dashed">
        <color indexed="64"/>
      </left>
      <right style="thin">
        <color indexed="64"/>
      </right>
      <top style="thin">
        <color indexed="64"/>
      </top>
      <bottom/>
      <diagonal/>
    </border>
    <border>
      <left style="thick">
        <color indexed="64"/>
      </left>
      <right style="thick">
        <color theme="8"/>
      </right>
      <top style="thick">
        <color theme="8"/>
      </top>
      <bottom style="thick">
        <color theme="8"/>
      </bottom>
      <diagonal/>
    </border>
    <border>
      <left/>
      <right style="thick">
        <color indexed="64"/>
      </right>
      <top style="thick">
        <color theme="8"/>
      </top>
      <bottom style="thick">
        <color theme="8"/>
      </bottom>
      <diagonal/>
    </border>
    <border>
      <left style="thick">
        <color indexed="64"/>
      </left>
      <right/>
      <top style="thick">
        <color theme="8"/>
      </top>
      <bottom style="thick">
        <color theme="8"/>
      </bottom>
      <diagonal/>
    </border>
    <border>
      <left style="thin">
        <color indexed="64"/>
      </left>
      <right style="thick">
        <color indexed="64"/>
      </right>
      <top style="thick">
        <color theme="8"/>
      </top>
      <bottom style="thick">
        <color theme="8"/>
      </bottom>
      <diagonal/>
    </border>
  </borders>
  <cellStyleXfs count="2">
    <xf numFmtId="0" fontId="0" fillId="0" borderId="0"/>
    <xf numFmtId="0" fontId="1" fillId="0" borderId="0" applyNumberFormat="0" applyFill="0" applyBorder="0" applyAlignment="0" applyProtection="0"/>
  </cellStyleXfs>
  <cellXfs count="224">
    <xf numFmtId="0" fontId="0" fillId="0" borderId="0" xfId="0"/>
    <xf numFmtId="0" fontId="5" fillId="0" borderId="0" xfId="0" applyFont="1"/>
    <xf numFmtId="0" fontId="6" fillId="0" borderId="0" xfId="0" applyFont="1"/>
    <xf numFmtId="0" fontId="7" fillId="0" borderId="0" xfId="0" applyFont="1"/>
    <xf numFmtId="0" fontId="8" fillId="0" borderId="0" xfId="0" applyFont="1" applyAlignment="1">
      <alignment vertical="center" wrapText="1"/>
    </xf>
    <xf numFmtId="0" fontId="3" fillId="2" borderId="1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0" borderId="2" xfId="0" applyFont="1" applyBorder="1" applyAlignment="1">
      <alignment vertical="center" wrapText="1"/>
    </xf>
    <xf numFmtId="0" fontId="3" fillId="0" borderId="14" xfId="0" applyFont="1" applyBorder="1" applyAlignment="1">
      <alignment vertical="center" wrapText="1"/>
    </xf>
    <xf numFmtId="0" fontId="17" fillId="2" borderId="19" xfId="0" applyFont="1" applyFill="1" applyBorder="1" applyAlignment="1">
      <alignment horizontal="right" vertical="top" wrapText="1"/>
    </xf>
    <xf numFmtId="0" fontId="2" fillId="4" borderId="21" xfId="0" applyFont="1" applyFill="1" applyBorder="1" applyAlignment="1">
      <alignment horizontal="left" vertical="center" wrapText="1"/>
    </xf>
    <xf numFmtId="0" fontId="2" fillId="6" borderId="22" xfId="0" applyFont="1" applyFill="1" applyBorder="1" applyAlignment="1">
      <alignment horizontal="right" vertical="center" wrapText="1"/>
    </xf>
    <xf numFmtId="0" fontId="2" fillId="6" borderId="24" xfId="0" applyFont="1" applyFill="1" applyBorder="1" applyAlignment="1">
      <alignment horizontal="right" vertical="center" wrapText="1"/>
    </xf>
    <xf numFmtId="0" fontId="10"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quotePrefix="1" applyFont="1" applyBorder="1" applyAlignment="1">
      <alignment horizontal="center" vertical="center" wrapText="1"/>
    </xf>
    <xf numFmtId="0" fontId="2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2" fillId="2" borderId="15" xfId="0" applyFont="1" applyFill="1" applyBorder="1" applyAlignment="1">
      <alignment horizontal="center" vertical="center" wrapText="1"/>
    </xf>
    <xf numFmtId="164" fontId="2" fillId="0" borderId="5" xfId="0" applyNumberFormat="1" applyFont="1" applyBorder="1" applyAlignment="1">
      <alignment horizontal="center" vertical="center" wrapText="1"/>
    </xf>
    <xf numFmtId="164" fontId="24" fillId="0" borderId="3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2" borderId="39" xfId="0" applyFont="1" applyFill="1" applyBorder="1" applyAlignment="1">
      <alignment horizontal="center" vertical="center" wrapText="1"/>
    </xf>
    <xf numFmtId="0" fontId="11" fillId="2" borderId="39" xfId="0"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41" xfId="0" applyNumberFormat="1" applyFont="1" applyFill="1" applyBorder="1" applyAlignment="1">
      <alignment horizontal="center" vertical="center" wrapText="1"/>
    </xf>
    <xf numFmtId="164" fontId="2" fillId="11" borderId="44" xfId="0" applyNumberFormat="1" applyFont="1" applyFill="1" applyBorder="1" applyAlignment="1">
      <alignment horizontal="center" vertical="center" wrapText="1"/>
    </xf>
    <xf numFmtId="164" fontId="26" fillId="11" borderId="42" xfId="0" applyNumberFormat="1" applyFont="1" applyFill="1" applyBorder="1" applyAlignment="1">
      <alignment horizontal="center" vertical="center" wrapText="1"/>
    </xf>
    <xf numFmtId="164" fontId="3" fillId="0" borderId="33" xfId="0" quotePrefix="1" applyNumberFormat="1" applyFont="1" applyBorder="1" applyAlignment="1">
      <alignment vertical="center" wrapText="1"/>
    </xf>
    <xf numFmtId="164" fontId="3" fillId="0" borderId="45" xfId="0" quotePrefix="1" applyNumberFormat="1" applyFont="1" applyBorder="1" applyAlignment="1">
      <alignment vertical="center" wrapText="1"/>
    </xf>
    <xf numFmtId="0" fontId="10" fillId="0" borderId="33" xfId="0" applyFont="1" applyBorder="1" applyAlignment="1">
      <alignment vertical="center" wrapText="1"/>
    </xf>
    <xf numFmtId="164" fontId="12" fillId="0" borderId="33" xfId="0" quotePrefix="1" applyNumberFormat="1" applyFont="1" applyBorder="1" applyAlignment="1">
      <alignment vertical="center" wrapText="1"/>
    </xf>
    <xf numFmtId="164" fontId="12" fillId="0" borderId="45" xfId="0" quotePrefix="1" applyNumberFormat="1" applyFont="1" applyBorder="1" applyAlignment="1">
      <alignment vertical="center" wrapText="1"/>
    </xf>
    <xf numFmtId="0" fontId="4" fillId="0" borderId="0" xfId="0" applyFont="1" applyAlignment="1">
      <alignment vertical="top" wrapText="1"/>
    </xf>
    <xf numFmtId="0" fontId="15" fillId="0" borderId="0" xfId="0" applyFont="1" applyAlignment="1">
      <alignment vertical="center" wrapText="1"/>
    </xf>
    <xf numFmtId="0" fontId="25" fillId="0" borderId="0" xfId="0" applyFont="1" applyAlignment="1">
      <alignment vertical="center" wrapText="1"/>
    </xf>
    <xf numFmtId="0" fontId="10" fillId="4" borderId="22" xfId="0" applyFont="1" applyFill="1" applyBorder="1" applyAlignment="1">
      <alignment horizontal="center" vertical="center" wrapText="1"/>
    </xf>
    <xf numFmtId="0" fontId="10" fillId="4" borderId="49" xfId="0" applyFont="1" applyFill="1" applyBorder="1" applyAlignment="1">
      <alignment horizontal="center" vertical="center" wrapText="1"/>
    </xf>
    <xf numFmtId="164" fontId="19" fillId="0" borderId="49" xfId="0" applyNumberFormat="1" applyFont="1" applyBorder="1" applyAlignment="1">
      <alignment horizontal="center" vertical="center" wrapText="1"/>
    </xf>
    <xf numFmtId="0" fontId="10" fillId="0" borderId="51" xfId="0" applyFont="1" applyBorder="1" applyAlignment="1">
      <alignment vertical="center" wrapText="1"/>
    </xf>
    <xf numFmtId="164" fontId="19" fillId="0" borderId="51" xfId="0" quotePrefix="1" applyNumberFormat="1" applyFont="1" applyBorder="1" applyAlignment="1">
      <alignment vertical="center" wrapText="1"/>
    </xf>
    <xf numFmtId="0" fontId="2" fillId="2" borderId="56" xfId="0" applyFont="1" applyFill="1" applyBorder="1" applyAlignment="1">
      <alignment horizontal="center" vertical="center" wrapText="1"/>
    </xf>
    <xf numFmtId="0" fontId="11" fillId="2" borderId="56" xfId="0" applyFont="1" applyFill="1" applyBorder="1" applyAlignment="1">
      <alignment horizontal="center" vertical="center" wrapText="1"/>
    </xf>
    <xf numFmtId="164" fontId="19" fillId="0" borderId="59" xfId="0" quotePrefix="1" applyNumberFormat="1" applyFont="1" applyBorder="1" applyAlignment="1">
      <alignment vertical="center" wrapText="1"/>
    </xf>
    <xf numFmtId="164" fontId="19" fillId="2" borderId="49" xfId="0" applyNumberFormat="1" applyFont="1" applyFill="1" applyBorder="1" applyAlignment="1">
      <alignment horizontal="center" vertical="center" wrapText="1"/>
    </xf>
    <xf numFmtId="0" fontId="2" fillId="0" borderId="9" xfId="0" applyFont="1" applyBorder="1" applyAlignment="1">
      <alignment horizontal="left" vertical="center" wrapText="1"/>
    </xf>
    <xf numFmtId="0" fontId="2" fillId="4"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27" fillId="4" borderId="9" xfId="0" applyFont="1" applyFill="1" applyBorder="1" applyAlignment="1">
      <alignment horizontal="center" vertical="center" wrapText="1"/>
    </xf>
    <xf numFmtId="0" fontId="12" fillId="0" borderId="8" xfId="0" applyFont="1" applyBorder="1" applyAlignment="1">
      <alignment horizontal="center" vertical="center" wrapText="1"/>
    </xf>
    <xf numFmtId="0" fontId="8" fillId="4" borderId="4" xfId="0" applyFont="1" applyFill="1" applyBorder="1" applyAlignment="1">
      <alignment horizontal="center" vertical="center" wrapText="1"/>
    </xf>
    <xf numFmtId="164" fontId="24" fillId="0" borderId="10" xfId="0" applyNumberFormat="1" applyFont="1" applyBorder="1" applyAlignment="1">
      <alignment horizontal="center" vertical="center" wrapText="1"/>
    </xf>
    <xf numFmtId="0" fontId="14" fillId="9" borderId="60"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16" fillId="9" borderId="32" xfId="0" applyFont="1" applyFill="1" applyBorder="1" applyAlignment="1">
      <alignment vertical="center" wrapText="1"/>
    </xf>
    <xf numFmtId="0" fontId="23" fillId="9" borderId="32" xfId="0" applyFont="1" applyFill="1" applyBorder="1" applyAlignment="1">
      <alignment vertical="center" wrapText="1"/>
    </xf>
    <xf numFmtId="0" fontId="23" fillId="9" borderId="61" xfId="0" applyFont="1" applyFill="1" applyBorder="1" applyAlignment="1">
      <alignment vertical="center" wrapText="1"/>
    </xf>
    <xf numFmtId="0" fontId="29" fillId="2" borderId="20" xfId="1" applyFont="1" applyFill="1" applyBorder="1" applyAlignment="1">
      <alignment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8" xfId="0" applyFont="1" applyBorder="1" applyAlignment="1">
      <alignment horizontal="left" vertical="center" wrapText="1"/>
    </xf>
    <xf numFmtId="0" fontId="30" fillId="2" borderId="40" xfId="0" applyFont="1" applyFill="1" applyBorder="1" applyAlignment="1">
      <alignment horizontal="left" wrapText="1"/>
    </xf>
    <xf numFmtId="0" fontId="30" fillId="2" borderId="57" xfId="0" applyFont="1" applyFill="1" applyBorder="1" applyAlignment="1">
      <alignment horizontal="left" wrapText="1"/>
    </xf>
    <xf numFmtId="0" fontId="30" fillId="2" borderId="46" xfId="0" applyFont="1" applyFill="1" applyBorder="1" applyAlignment="1">
      <alignment horizontal="left" wrapText="1"/>
    </xf>
    <xf numFmtId="0" fontId="30" fillId="2" borderId="58" xfId="0" applyFont="1" applyFill="1" applyBorder="1" applyAlignment="1">
      <alignment horizontal="left" wrapText="1"/>
    </xf>
    <xf numFmtId="0" fontId="30" fillId="2" borderId="16" xfId="0" applyFont="1" applyFill="1" applyBorder="1" applyAlignment="1">
      <alignment horizontal="left" vertical="center" wrapText="1"/>
    </xf>
    <xf numFmtId="0" fontId="21" fillId="0" borderId="8" xfId="0" applyFont="1" applyBorder="1" applyAlignment="1">
      <alignment horizontal="left" vertical="center" wrapText="1"/>
    </xf>
    <xf numFmtId="0" fontId="3" fillId="4" borderId="5" xfId="0" applyFont="1" applyFill="1" applyBorder="1" applyAlignment="1">
      <alignment vertical="center" wrapText="1"/>
    </xf>
    <xf numFmtId="0" fontId="3" fillId="4" borderId="11" xfId="0" applyFont="1" applyFill="1" applyBorder="1" applyAlignment="1">
      <alignment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8" borderId="5" xfId="0" applyFont="1" applyFill="1" applyBorder="1" applyAlignment="1">
      <alignment vertical="center" wrapText="1"/>
    </xf>
    <xf numFmtId="0" fontId="37" fillId="0" borderId="22" xfId="0" applyFont="1" applyBorder="1" applyAlignment="1">
      <alignment vertical="center" wrapText="1"/>
    </xf>
    <xf numFmtId="0" fontId="37" fillId="0" borderId="4" xfId="0" applyFont="1" applyBorder="1" applyAlignment="1">
      <alignment vertical="center" wrapText="1"/>
    </xf>
    <xf numFmtId="0" fontId="38" fillId="0" borderId="22" xfId="0" applyFont="1" applyBorder="1" applyAlignment="1">
      <alignment vertical="center" wrapText="1"/>
    </xf>
    <xf numFmtId="0" fontId="37" fillId="0" borderId="5" xfId="0" applyFont="1" applyBorder="1" applyAlignment="1">
      <alignment horizontal="center" vertical="center" wrapText="1"/>
    </xf>
    <xf numFmtId="0" fontId="37" fillId="0" borderId="22" xfId="0" applyFont="1" applyBorder="1" applyAlignment="1">
      <alignment horizontal="left" vertical="center" wrapText="1"/>
    </xf>
    <xf numFmtId="0" fontId="37" fillId="0" borderId="5" xfId="0" quotePrefix="1" applyFont="1" applyBorder="1" applyAlignment="1">
      <alignment vertical="center" wrapText="1"/>
    </xf>
    <xf numFmtId="0" fontId="37" fillId="0" borderId="5" xfId="0" applyFont="1" applyBorder="1" applyAlignment="1">
      <alignment horizontal="right" vertical="center" wrapText="1"/>
    </xf>
    <xf numFmtId="0" fontId="37" fillId="0" borderId="31" xfId="0" applyFont="1" applyBorder="1" applyAlignment="1">
      <alignment vertical="center" wrapText="1"/>
    </xf>
    <xf numFmtId="0" fontId="37" fillId="0" borderId="8" xfId="0" applyFont="1" applyBorder="1" applyAlignment="1">
      <alignment vertical="center" wrapText="1"/>
    </xf>
    <xf numFmtId="0" fontId="44" fillId="9" borderId="9" xfId="0" applyFont="1" applyFill="1" applyBorder="1" applyAlignment="1">
      <alignment horizontal="center" vertical="center" wrapText="1"/>
    </xf>
    <xf numFmtId="0" fontId="44" fillId="9" borderId="76" xfId="0" applyFont="1" applyFill="1" applyBorder="1" applyAlignment="1">
      <alignment horizontal="center" vertical="center" wrapText="1"/>
    </xf>
    <xf numFmtId="0" fontId="44" fillId="9" borderId="30" xfId="0" applyFont="1" applyFill="1" applyBorder="1" applyAlignment="1">
      <alignment horizontal="center" vertical="center" wrapText="1"/>
    </xf>
    <xf numFmtId="0" fontId="44" fillId="9" borderId="5" xfId="0" applyFont="1" applyFill="1" applyBorder="1" applyAlignment="1">
      <alignment horizontal="center" vertical="center" wrapText="1"/>
    </xf>
    <xf numFmtId="0" fontId="44" fillId="9" borderId="2" xfId="0" applyFont="1" applyFill="1" applyBorder="1" applyAlignment="1">
      <alignment horizontal="center" vertical="center" wrapText="1"/>
    </xf>
    <xf numFmtId="164" fontId="46" fillId="7" borderId="75" xfId="0" applyNumberFormat="1" applyFont="1" applyFill="1" applyBorder="1" applyAlignment="1">
      <alignment horizontal="center" vertical="center" wrapText="1"/>
    </xf>
    <xf numFmtId="0" fontId="37" fillId="0" borderId="5" xfId="0" applyFont="1" applyBorder="1" applyAlignment="1">
      <alignment horizontal="right" wrapText="1"/>
    </xf>
    <xf numFmtId="0" fontId="37" fillId="0" borderId="55" xfId="0" applyFont="1" applyBorder="1" applyAlignment="1">
      <alignment horizontal="right" vertical="center" wrapText="1"/>
    </xf>
    <xf numFmtId="0" fontId="43" fillId="10" borderId="7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0" fillId="2" borderId="80" xfId="0" applyFont="1" applyFill="1" applyBorder="1" applyAlignment="1">
      <alignment horizontal="left" vertical="center" wrapText="1"/>
    </xf>
    <xf numFmtId="164" fontId="19" fillId="0" borderId="82" xfId="0" applyNumberFormat="1" applyFont="1" applyBorder="1" applyAlignment="1">
      <alignment horizontal="center" vertical="center" wrapText="1"/>
    </xf>
    <xf numFmtId="164" fontId="19" fillId="2" borderId="84" xfId="0" applyNumberFormat="1" applyFont="1" applyFill="1" applyBorder="1" applyAlignment="1">
      <alignment horizontal="center" vertical="center" wrapText="1"/>
    </xf>
    <xf numFmtId="0" fontId="21" fillId="4" borderId="79" xfId="0" applyFont="1" applyFill="1" applyBorder="1" applyAlignment="1">
      <alignment horizontal="center" vertical="center" wrapText="1"/>
    </xf>
    <xf numFmtId="0" fontId="21" fillId="4" borderId="7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8" fillId="0" borderId="72" xfId="0" applyFont="1" applyBorder="1" applyAlignment="1">
      <alignment horizontal="center" wrapText="1"/>
    </xf>
    <xf numFmtId="0" fontId="28" fillId="0" borderId="73" xfId="0" applyFont="1" applyBorder="1" applyAlignment="1">
      <alignment horizontal="center" wrapText="1"/>
    </xf>
    <xf numFmtId="0" fontId="28" fillId="0" borderId="74" xfId="0" applyFont="1" applyBorder="1" applyAlignment="1">
      <alignment horizontal="center" wrapText="1"/>
    </xf>
    <xf numFmtId="0" fontId="32" fillId="5" borderId="22"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2" xfId="0" applyFont="1" applyFill="1" applyBorder="1" applyAlignment="1">
      <alignment horizontal="left" vertical="top" wrapText="1"/>
    </xf>
    <xf numFmtId="0" fontId="32" fillId="5" borderId="6" xfId="0" applyFont="1" applyFill="1" applyBorder="1" applyAlignment="1">
      <alignment horizontal="left" vertical="top" wrapText="1"/>
    </xf>
    <xf numFmtId="0" fontId="32" fillId="5" borderId="7" xfId="0" applyFont="1" applyFill="1" applyBorder="1" applyAlignment="1">
      <alignment horizontal="left" vertical="top" wrapText="1"/>
    </xf>
    <xf numFmtId="0" fontId="32" fillId="5" borderId="68" xfId="0" applyFont="1" applyFill="1" applyBorder="1" applyAlignment="1">
      <alignment horizontal="left" vertical="top" wrapText="1"/>
    </xf>
    <xf numFmtId="0" fontId="32" fillId="5" borderId="1"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48" xfId="0" applyFont="1" applyFill="1" applyBorder="1" applyAlignment="1">
      <alignment horizontal="left" vertical="top"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49" xfId="0" applyFont="1" applyFill="1" applyBorder="1" applyAlignment="1">
      <alignment horizontal="left" vertical="center" wrapText="1"/>
    </xf>
    <xf numFmtId="0" fontId="21" fillId="4" borderId="31"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1" fillId="4" borderId="55" xfId="0" applyFont="1" applyFill="1" applyBorder="1" applyAlignment="1">
      <alignment horizontal="left" vertical="center" wrapText="1"/>
    </xf>
    <xf numFmtId="0" fontId="21" fillId="4" borderId="70" xfId="0" applyFont="1" applyFill="1" applyBorder="1" applyAlignment="1">
      <alignment horizontal="left" vertical="center" wrapText="1"/>
    </xf>
    <xf numFmtId="0" fontId="43" fillId="10" borderId="43" xfId="0" applyFont="1" applyFill="1" applyBorder="1" applyAlignment="1">
      <alignment horizontal="right" vertical="center" wrapText="1"/>
    </xf>
    <xf numFmtId="0" fontId="43" fillId="10" borderId="41" xfId="0" applyFont="1" applyFill="1" applyBorder="1" applyAlignment="1">
      <alignment horizontal="right" vertical="center" wrapText="1"/>
    </xf>
    <xf numFmtId="0" fontId="32" fillId="5" borderId="22"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49"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49" xfId="0" applyFont="1" applyBorder="1" applyAlignment="1">
      <alignment horizontal="center" vertical="center" wrapText="1"/>
    </xf>
    <xf numFmtId="0" fontId="21" fillId="4" borderId="28"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17" fillId="2" borderId="18" xfId="0" applyFont="1" applyFill="1" applyBorder="1" applyAlignment="1">
      <alignment horizontal="right" vertical="top" wrapText="1"/>
    </xf>
    <xf numFmtId="0" fontId="17" fillId="2" borderId="19" xfId="0" applyFont="1" applyFill="1" applyBorder="1" applyAlignment="1">
      <alignment horizontal="right" vertical="top" wrapText="1"/>
    </xf>
    <xf numFmtId="0" fontId="34" fillId="3" borderId="29"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0" xfId="0" applyFont="1" applyFill="1" applyAlignment="1">
      <alignment horizontal="center" vertical="center" wrapText="1"/>
    </xf>
    <xf numFmtId="0" fontId="17" fillId="0" borderId="29"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8" xfId="0" applyFont="1" applyBorder="1" applyAlignment="1">
      <alignment horizontal="center" vertical="center" wrapText="1"/>
    </xf>
    <xf numFmtId="0" fontId="14" fillId="3" borderId="0" xfId="0" applyFont="1" applyFill="1" applyAlignment="1">
      <alignment horizontal="center" vertical="center" wrapText="1"/>
    </xf>
    <xf numFmtId="0" fontId="18" fillId="2" borderId="0" xfId="1" applyFont="1" applyFill="1" applyBorder="1" applyAlignment="1">
      <alignment horizontal="center" vertical="top" wrapText="1"/>
    </xf>
    <xf numFmtId="0" fontId="19" fillId="2" borderId="20" xfId="0" applyFont="1" applyFill="1" applyBorder="1" applyAlignment="1">
      <alignment horizontal="right" vertical="top" wrapText="1"/>
    </xf>
    <xf numFmtId="0" fontId="19" fillId="2" borderId="0" xfId="0" applyFont="1" applyFill="1" applyAlignment="1">
      <alignment horizontal="right" vertical="top" wrapText="1"/>
    </xf>
    <xf numFmtId="0" fontId="19" fillId="2" borderId="17" xfId="0" applyFont="1" applyFill="1" applyBorder="1" applyAlignment="1">
      <alignment horizontal="right" vertical="top" wrapText="1"/>
    </xf>
    <xf numFmtId="0" fontId="37" fillId="2" borderId="22"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 fillId="6" borderId="2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7" fillId="0" borderId="22" xfId="0" applyFont="1" applyBorder="1" applyAlignment="1">
      <alignment horizontal="left" vertical="center" wrapText="1"/>
    </xf>
    <xf numFmtId="0" fontId="37" fillId="0" borderId="5" xfId="0" applyFont="1" applyBorder="1" applyAlignment="1">
      <alignment horizontal="left" vertical="center" wrapText="1"/>
    </xf>
    <xf numFmtId="0" fontId="44" fillId="9" borderId="28" xfId="0" applyFont="1" applyFill="1" applyBorder="1" applyAlignment="1">
      <alignment horizontal="center" vertical="center" wrapText="1"/>
    </xf>
    <xf numFmtId="0" fontId="44" fillId="9" borderId="9" xfId="0" applyFont="1" applyFill="1" applyBorder="1" applyAlignment="1">
      <alignment horizontal="center" vertical="center" wrapText="1"/>
    </xf>
    <xf numFmtId="0" fontId="44" fillId="9" borderId="53"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62" xfId="0" applyFont="1" applyFill="1" applyBorder="1" applyAlignment="1">
      <alignment horizontal="center" vertical="center" wrapText="1"/>
    </xf>
    <xf numFmtId="0" fontId="43" fillId="12" borderId="81" xfId="0" applyFont="1" applyFill="1" applyBorder="1" applyAlignment="1">
      <alignment horizontal="center" vertical="center" wrapText="1"/>
    </xf>
    <xf numFmtId="0" fontId="43" fillId="12" borderId="34" xfId="0" applyFont="1" applyFill="1" applyBorder="1" applyAlignment="1">
      <alignment horizontal="center" vertical="center" wrapText="1"/>
    </xf>
    <xf numFmtId="164" fontId="24" fillId="0" borderId="8" xfId="0" quotePrefix="1" applyNumberFormat="1" applyFont="1" applyBorder="1" applyAlignment="1">
      <alignment horizontal="center" vertical="center" wrapText="1"/>
    </xf>
    <xf numFmtId="164" fontId="24" fillId="0" borderId="33" xfId="0" quotePrefix="1" applyNumberFormat="1" applyFont="1" applyBorder="1" applyAlignment="1">
      <alignment horizontal="center" vertical="center" wrapText="1"/>
    </xf>
    <xf numFmtId="164" fontId="19" fillId="0" borderId="50" xfId="0" quotePrefix="1" applyNumberFormat="1" applyFont="1" applyBorder="1" applyAlignment="1">
      <alignment horizontal="center" vertical="center" wrapText="1"/>
    </xf>
    <xf numFmtId="164" fontId="19" fillId="0" borderId="51" xfId="0" quotePrefix="1" applyNumberFormat="1" applyFont="1" applyBorder="1" applyAlignment="1">
      <alignment horizontal="center" vertical="center" wrapText="1"/>
    </xf>
    <xf numFmtId="164" fontId="2" fillId="0" borderId="8" xfId="0" quotePrefix="1" applyNumberFormat="1" applyFont="1" applyBorder="1" applyAlignment="1">
      <alignment horizontal="center" vertical="center" wrapText="1"/>
    </xf>
    <xf numFmtId="164" fontId="2" fillId="0" borderId="33" xfId="0" quotePrefix="1" applyNumberFormat="1" applyFont="1" applyBorder="1" applyAlignment="1">
      <alignment horizontal="center" vertical="center" wrapText="1"/>
    </xf>
    <xf numFmtId="0" fontId="33" fillId="4" borderId="35" xfId="0" applyFont="1" applyFill="1" applyBorder="1" applyAlignment="1">
      <alignment horizontal="center" vertical="center" wrapText="1"/>
    </xf>
    <xf numFmtId="0" fontId="33" fillId="4" borderId="36" xfId="0" applyFont="1" applyFill="1" applyBorder="1" applyAlignment="1">
      <alignment horizontal="center" vertical="center" wrapText="1"/>
    </xf>
    <xf numFmtId="0" fontId="33" fillId="4" borderId="37" xfId="0" applyFont="1" applyFill="1" applyBorder="1" applyAlignment="1">
      <alignment horizontal="center" vertical="center" wrapText="1"/>
    </xf>
    <xf numFmtId="0" fontId="21" fillId="2" borderId="53"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7" fillId="2" borderId="54" xfId="0" applyFont="1" applyFill="1" applyBorder="1" applyAlignment="1">
      <alignment horizontal="left" vertical="center" wrapText="1"/>
    </xf>
    <xf numFmtId="0" fontId="37" fillId="2" borderId="55" xfId="0" applyFont="1" applyFill="1" applyBorder="1" applyAlignment="1">
      <alignment horizontal="left" vertical="center" wrapText="1"/>
    </xf>
    <xf numFmtId="0" fontId="10" fillId="9" borderId="5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4" fillId="0" borderId="64" xfId="0" applyFont="1" applyBorder="1" applyAlignment="1">
      <alignment horizontal="center" vertical="top" wrapText="1"/>
    </xf>
    <xf numFmtId="0" fontId="4" fillId="0" borderId="71" xfId="0" applyFont="1" applyBorder="1" applyAlignment="1">
      <alignment horizontal="center" vertical="top" wrapText="1"/>
    </xf>
    <xf numFmtId="0" fontId="43" fillId="10" borderId="83" xfId="0" applyFont="1" applyFill="1" applyBorder="1" applyAlignment="1">
      <alignment horizontal="center" vertical="center" wrapText="1"/>
    </xf>
    <xf numFmtId="0" fontId="43" fillId="10" borderId="36" xfId="0" applyFont="1" applyFill="1" applyBorder="1" applyAlignment="1">
      <alignment horizontal="center" vertical="center" wrapText="1"/>
    </xf>
    <xf numFmtId="0" fontId="32" fillId="4" borderId="35" xfId="0" applyFont="1" applyFill="1" applyBorder="1" applyAlignment="1">
      <alignment horizontal="center" vertical="center" wrapText="1"/>
    </xf>
    <xf numFmtId="0" fontId="32" fillId="4" borderId="36" xfId="0" applyFont="1" applyFill="1" applyBorder="1" applyAlignment="1">
      <alignment horizontal="center" vertical="center" wrapText="1"/>
    </xf>
    <xf numFmtId="0" fontId="32" fillId="4" borderId="37"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49" fillId="9" borderId="63" xfId="0" applyFont="1" applyFill="1" applyBorder="1" applyAlignment="1">
      <alignment horizontal="center" vertical="center" wrapText="1"/>
    </xf>
    <xf numFmtId="0" fontId="44" fillId="9" borderId="64"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44" fillId="9" borderId="22" xfId="0" applyFont="1" applyFill="1" applyBorder="1" applyAlignment="1">
      <alignment horizontal="center" vertical="center" wrapText="1"/>
    </xf>
    <xf numFmtId="0" fontId="44" fillId="9" borderId="5" xfId="0" applyFont="1" applyFill="1" applyBorder="1" applyAlignment="1">
      <alignment horizontal="center" vertical="center" wrapText="1"/>
    </xf>
    <xf numFmtId="0" fontId="44" fillId="9" borderId="24"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9" xfId="0" applyFont="1" applyBorder="1" applyAlignment="1">
      <alignment horizontal="center" vertical="center" wrapText="1"/>
    </xf>
    <xf numFmtId="0" fontId="21" fillId="2" borderId="5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3" fontId="3" fillId="0" borderId="2" xfId="0" applyNumberFormat="1" applyFont="1" applyBorder="1" applyAlignment="1">
      <alignment horizontal="center" wrapText="1"/>
    </xf>
    <xf numFmtId="3" fontId="3" fillId="0" borderId="23" xfId="0" applyNumberFormat="1" applyFont="1" applyBorder="1" applyAlignment="1">
      <alignment horizont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1" applyFont="1" applyFill="1" applyBorder="1" applyAlignment="1">
      <alignment horizontal="center" wrapText="1"/>
    </xf>
    <xf numFmtId="0" fontId="3" fillId="0" borderId="23" xfId="1" applyFont="1" applyFill="1" applyBorder="1" applyAlignment="1">
      <alignment horizontal="center" wrapText="1"/>
    </xf>
    <xf numFmtId="0" fontId="3" fillId="0" borderId="14" xfId="0" applyFont="1" applyBorder="1" applyAlignment="1">
      <alignment horizontal="center" vertical="center" wrapText="1"/>
    </xf>
    <xf numFmtId="0" fontId="3" fillId="0" borderId="25"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cellXfs>
  <cellStyles count="2">
    <cellStyle name="Lien hypertexte" xfId="1" builtinId="8"/>
    <cellStyle name="Normal" xfId="0" builtinId="0"/>
  </cellStyles>
  <dxfs count="3">
    <dxf>
      <fill>
        <patternFill>
          <bgColor theme="9" tint="0.59996337778862885"/>
        </patternFill>
      </fill>
    </dxf>
    <dxf>
      <fill>
        <patternFill>
          <bgColor rgb="FFFFC000"/>
        </patternFill>
      </fill>
    </dxf>
    <dxf>
      <fill>
        <patternFill>
          <bgColor rgb="FFFFC000"/>
        </patternFill>
      </fill>
    </dxf>
  </dxfs>
  <tableStyles count="0" defaultTableStyle="TableStyleMedium2" defaultPivotStyle="PivotStyleLight16"/>
  <colors>
    <mruColors>
      <color rgb="FFA02B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3/09/relationships/Python" Target="pyth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227867</xdr:colOff>
      <xdr:row>0</xdr:row>
      <xdr:rowOff>114895</xdr:rowOff>
    </xdr:from>
    <xdr:to>
      <xdr:col>0</xdr:col>
      <xdr:colOff>2200275</xdr:colOff>
      <xdr:row>2</xdr:row>
      <xdr:rowOff>50557</xdr:rowOff>
    </xdr:to>
    <xdr:pic>
      <xdr:nvPicPr>
        <xdr:cNvPr id="3" name="Image 1">
          <a:extLst>
            <a:ext uri="{FF2B5EF4-FFF2-40B4-BE49-F238E27FC236}">
              <a16:creationId xmlns:a16="http://schemas.microsoft.com/office/drawing/2014/main" id="{8F7474E3-5DFE-4D95-8D8A-C211B327D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67" y="114895"/>
          <a:ext cx="1972408" cy="48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227867</xdr:colOff>
      <xdr:row>0</xdr:row>
      <xdr:rowOff>114895</xdr:rowOff>
    </xdr:from>
    <xdr:to>
      <xdr:col>0</xdr:col>
      <xdr:colOff>2200275</xdr:colOff>
      <xdr:row>2</xdr:row>
      <xdr:rowOff>88657</xdr:rowOff>
    </xdr:to>
    <xdr:pic>
      <xdr:nvPicPr>
        <xdr:cNvPr id="2" name="Image 1">
          <a:extLst>
            <a:ext uri="{FF2B5EF4-FFF2-40B4-BE49-F238E27FC236}">
              <a16:creationId xmlns:a16="http://schemas.microsoft.com/office/drawing/2014/main" id="{DF8C9762-E7B1-42F7-BE66-D47425147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67" y="114895"/>
          <a:ext cx="1972408" cy="48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1219200</xdr:colOff>
      <xdr:row>2</xdr:row>
      <xdr:rowOff>762000</xdr:rowOff>
    </xdr:from>
    <xdr:to>
      <xdr:col>8</xdr:col>
      <xdr:colOff>723900</xdr:colOff>
      <xdr:row>4</xdr:row>
      <xdr:rowOff>371475</xdr:rowOff>
    </xdr:to>
    <xdr:sp macro="" textlink="">
      <xdr:nvSpPr>
        <xdr:cNvPr id="5" name="ZoneTexte 4">
          <a:extLst>
            <a:ext uri="{FF2B5EF4-FFF2-40B4-BE49-F238E27FC236}">
              <a16:creationId xmlns:a16="http://schemas.microsoft.com/office/drawing/2014/main" id="{2818D8E7-2D23-454A-9A25-28B849B95652}"/>
            </a:ext>
          </a:extLst>
        </xdr:cNvPr>
        <xdr:cNvSpPr txBox="1"/>
      </xdr:nvSpPr>
      <xdr:spPr>
        <a:xfrm>
          <a:off x="10153650" y="1257300"/>
          <a:ext cx="2390775"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t>Demande à adresser au minimum  : 1,5 mois avant la manifestation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easso@ville-fontenaylecomte.frT&#233;l.%20:%2002%2051%2053%2041%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537E-EB8C-4EC6-91C0-0DDCC9FCC049}">
  <dimension ref="A1:K54"/>
  <sheetViews>
    <sheetView tabSelected="1" zoomScaleNormal="100" zoomScaleSheetLayoutView="100" workbookViewId="0">
      <selection activeCell="H13" sqref="H13:H24"/>
    </sheetView>
  </sheetViews>
  <sheetFormatPr baseColWidth="10" defaultRowHeight="15" x14ac:dyDescent="0.25"/>
  <cols>
    <col min="1" max="1" width="43.7109375" style="6" customWidth="1"/>
    <col min="2" max="2" width="39.28515625" style="6" customWidth="1"/>
    <col min="3" max="3" width="12.85546875" style="6" customWidth="1"/>
    <col min="4" max="4" width="14" style="6" customWidth="1"/>
    <col min="5" max="5" width="10" style="6" customWidth="1"/>
    <col min="6" max="6" width="14.140625" style="6" customWidth="1"/>
    <col min="7" max="7" width="20.7109375" style="7" customWidth="1"/>
    <col min="8" max="8" width="22.5703125" style="6" customWidth="1"/>
    <col min="9" max="9" width="21.28515625" style="6" customWidth="1"/>
    <col min="257" max="257" width="30.85546875" customWidth="1"/>
    <col min="258" max="258" width="30.28515625" customWidth="1"/>
    <col min="259" max="259" width="6.5703125" customWidth="1"/>
    <col min="260" max="260" width="11" customWidth="1"/>
    <col min="261" max="261" width="7.28515625" customWidth="1"/>
    <col min="262" max="262" width="10.28515625" customWidth="1"/>
    <col min="263" max="263" width="27.5703125" customWidth="1"/>
    <col min="264" max="264" width="11.85546875" customWidth="1"/>
    <col min="265" max="265" width="11" customWidth="1"/>
    <col min="513" max="513" width="30.85546875" customWidth="1"/>
    <col min="514" max="514" width="30.28515625" customWidth="1"/>
    <col min="515" max="515" width="6.5703125" customWidth="1"/>
    <col min="516" max="516" width="11" customWidth="1"/>
    <col min="517" max="517" width="7.28515625" customWidth="1"/>
    <col min="518" max="518" width="10.28515625" customWidth="1"/>
    <col min="519" max="519" width="27.5703125" customWidth="1"/>
    <col min="520" max="520" width="11.85546875" customWidth="1"/>
    <col min="521" max="521" width="11" customWidth="1"/>
    <col min="769" max="769" width="30.85546875" customWidth="1"/>
    <col min="770" max="770" width="30.28515625" customWidth="1"/>
    <col min="771" max="771" width="6.5703125" customWidth="1"/>
    <col min="772" max="772" width="11" customWidth="1"/>
    <col min="773" max="773" width="7.28515625" customWidth="1"/>
    <col min="774" max="774" width="10.28515625" customWidth="1"/>
    <col min="775" max="775" width="27.5703125" customWidth="1"/>
    <col min="776" max="776" width="11.85546875" customWidth="1"/>
    <col min="777" max="777" width="11" customWidth="1"/>
    <col min="1025" max="1025" width="30.85546875" customWidth="1"/>
    <col min="1026" max="1026" width="30.28515625" customWidth="1"/>
    <col min="1027" max="1027" width="6.5703125" customWidth="1"/>
    <col min="1028" max="1028" width="11" customWidth="1"/>
    <col min="1029" max="1029" width="7.28515625" customWidth="1"/>
    <col min="1030" max="1030" width="10.28515625" customWidth="1"/>
    <col min="1031" max="1031" width="27.5703125" customWidth="1"/>
    <col min="1032" max="1032" width="11.85546875" customWidth="1"/>
    <col min="1033" max="1033" width="11" customWidth="1"/>
    <col min="1281" max="1281" width="30.85546875" customWidth="1"/>
    <col min="1282" max="1282" width="30.28515625" customWidth="1"/>
    <col min="1283" max="1283" width="6.5703125" customWidth="1"/>
    <col min="1284" max="1284" width="11" customWidth="1"/>
    <col min="1285" max="1285" width="7.28515625" customWidth="1"/>
    <col min="1286" max="1286" width="10.28515625" customWidth="1"/>
    <col min="1287" max="1287" width="27.5703125" customWidth="1"/>
    <col min="1288" max="1288" width="11.85546875" customWidth="1"/>
    <col min="1289" max="1289" width="11" customWidth="1"/>
    <col min="1537" max="1537" width="30.85546875" customWidth="1"/>
    <col min="1538" max="1538" width="30.28515625" customWidth="1"/>
    <col min="1539" max="1539" width="6.5703125" customWidth="1"/>
    <col min="1540" max="1540" width="11" customWidth="1"/>
    <col min="1541" max="1541" width="7.28515625" customWidth="1"/>
    <col min="1542" max="1542" width="10.28515625" customWidth="1"/>
    <col min="1543" max="1543" width="27.5703125" customWidth="1"/>
    <col min="1544" max="1544" width="11.85546875" customWidth="1"/>
    <col min="1545" max="1545" width="11" customWidth="1"/>
    <col min="1793" max="1793" width="30.85546875" customWidth="1"/>
    <col min="1794" max="1794" width="30.28515625" customWidth="1"/>
    <col min="1795" max="1795" width="6.5703125" customWidth="1"/>
    <col min="1796" max="1796" width="11" customWidth="1"/>
    <col min="1797" max="1797" width="7.28515625" customWidth="1"/>
    <col min="1798" max="1798" width="10.28515625" customWidth="1"/>
    <col min="1799" max="1799" width="27.5703125" customWidth="1"/>
    <col min="1800" max="1800" width="11.85546875" customWidth="1"/>
    <col min="1801" max="1801" width="11" customWidth="1"/>
    <col min="2049" max="2049" width="30.85546875" customWidth="1"/>
    <col min="2050" max="2050" width="30.28515625" customWidth="1"/>
    <col min="2051" max="2051" width="6.5703125" customWidth="1"/>
    <col min="2052" max="2052" width="11" customWidth="1"/>
    <col min="2053" max="2053" width="7.28515625" customWidth="1"/>
    <col min="2054" max="2054" width="10.28515625" customWidth="1"/>
    <col min="2055" max="2055" width="27.5703125" customWidth="1"/>
    <col min="2056" max="2056" width="11.85546875" customWidth="1"/>
    <col min="2057" max="2057" width="11" customWidth="1"/>
    <col min="2305" max="2305" width="30.85546875" customWidth="1"/>
    <col min="2306" max="2306" width="30.28515625" customWidth="1"/>
    <col min="2307" max="2307" width="6.5703125" customWidth="1"/>
    <col min="2308" max="2308" width="11" customWidth="1"/>
    <col min="2309" max="2309" width="7.28515625" customWidth="1"/>
    <col min="2310" max="2310" width="10.28515625" customWidth="1"/>
    <col min="2311" max="2311" width="27.5703125" customWidth="1"/>
    <col min="2312" max="2312" width="11.85546875" customWidth="1"/>
    <col min="2313" max="2313" width="11" customWidth="1"/>
    <col min="2561" max="2561" width="30.85546875" customWidth="1"/>
    <col min="2562" max="2562" width="30.28515625" customWidth="1"/>
    <col min="2563" max="2563" width="6.5703125" customWidth="1"/>
    <col min="2564" max="2564" width="11" customWidth="1"/>
    <col min="2565" max="2565" width="7.28515625" customWidth="1"/>
    <col min="2566" max="2566" width="10.28515625" customWidth="1"/>
    <col min="2567" max="2567" width="27.5703125" customWidth="1"/>
    <col min="2568" max="2568" width="11.85546875" customWidth="1"/>
    <col min="2569" max="2569" width="11" customWidth="1"/>
    <col min="2817" max="2817" width="30.85546875" customWidth="1"/>
    <col min="2818" max="2818" width="30.28515625" customWidth="1"/>
    <col min="2819" max="2819" width="6.5703125" customWidth="1"/>
    <col min="2820" max="2820" width="11" customWidth="1"/>
    <col min="2821" max="2821" width="7.28515625" customWidth="1"/>
    <col min="2822" max="2822" width="10.28515625" customWidth="1"/>
    <col min="2823" max="2823" width="27.5703125" customWidth="1"/>
    <col min="2824" max="2824" width="11.85546875" customWidth="1"/>
    <col min="2825" max="2825" width="11" customWidth="1"/>
    <col min="3073" max="3073" width="30.85546875" customWidth="1"/>
    <col min="3074" max="3074" width="30.28515625" customWidth="1"/>
    <col min="3075" max="3075" width="6.5703125" customWidth="1"/>
    <col min="3076" max="3076" width="11" customWidth="1"/>
    <col min="3077" max="3077" width="7.28515625" customWidth="1"/>
    <col min="3078" max="3078" width="10.28515625" customWidth="1"/>
    <col min="3079" max="3079" width="27.5703125" customWidth="1"/>
    <col min="3080" max="3080" width="11.85546875" customWidth="1"/>
    <col min="3081" max="3081" width="11" customWidth="1"/>
    <col min="3329" max="3329" width="30.85546875" customWidth="1"/>
    <col min="3330" max="3330" width="30.28515625" customWidth="1"/>
    <col min="3331" max="3331" width="6.5703125" customWidth="1"/>
    <col min="3332" max="3332" width="11" customWidth="1"/>
    <col min="3333" max="3333" width="7.28515625" customWidth="1"/>
    <col min="3334" max="3334" width="10.28515625" customWidth="1"/>
    <col min="3335" max="3335" width="27.5703125" customWidth="1"/>
    <col min="3336" max="3336" width="11.85546875" customWidth="1"/>
    <col min="3337" max="3337" width="11" customWidth="1"/>
    <col min="3585" max="3585" width="30.85546875" customWidth="1"/>
    <col min="3586" max="3586" width="30.28515625" customWidth="1"/>
    <col min="3587" max="3587" width="6.5703125" customWidth="1"/>
    <col min="3588" max="3588" width="11" customWidth="1"/>
    <col min="3589" max="3589" width="7.28515625" customWidth="1"/>
    <col min="3590" max="3590" width="10.28515625" customWidth="1"/>
    <col min="3591" max="3591" width="27.5703125" customWidth="1"/>
    <col min="3592" max="3592" width="11.85546875" customWidth="1"/>
    <col min="3593" max="3593" width="11" customWidth="1"/>
    <col min="3841" max="3841" width="30.85546875" customWidth="1"/>
    <col min="3842" max="3842" width="30.28515625" customWidth="1"/>
    <col min="3843" max="3843" width="6.5703125" customWidth="1"/>
    <col min="3844" max="3844" width="11" customWidth="1"/>
    <col min="3845" max="3845" width="7.28515625" customWidth="1"/>
    <col min="3846" max="3846" width="10.28515625" customWidth="1"/>
    <col min="3847" max="3847" width="27.5703125" customWidth="1"/>
    <col min="3848" max="3848" width="11.85546875" customWidth="1"/>
    <col min="3849" max="3849" width="11" customWidth="1"/>
    <col min="4097" max="4097" width="30.85546875" customWidth="1"/>
    <col min="4098" max="4098" width="30.28515625" customWidth="1"/>
    <col min="4099" max="4099" width="6.5703125" customWidth="1"/>
    <col min="4100" max="4100" width="11" customWidth="1"/>
    <col min="4101" max="4101" width="7.28515625" customWidth="1"/>
    <col min="4102" max="4102" width="10.28515625" customWidth="1"/>
    <col min="4103" max="4103" width="27.5703125" customWidth="1"/>
    <col min="4104" max="4104" width="11.85546875" customWidth="1"/>
    <col min="4105" max="4105" width="11" customWidth="1"/>
    <col min="4353" max="4353" width="30.85546875" customWidth="1"/>
    <col min="4354" max="4354" width="30.28515625" customWidth="1"/>
    <col min="4355" max="4355" width="6.5703125" customWidth="1"/>
    <col min="4356" max="4356" width="11" customWidth="1"/>
    <col min="4357" max="4357" width="7.28515625" customWidth="1"/>
    <col min="4358" max="4358" width="10.28515625" customWidth="1"/>
    <col min="4359" max="4359" width="27.5703125" customWidth="1"/>
    <col min="4360" max="4360" width="11.85546875" customWidth="1"/>
    <col min="4361" max="4361" width="11" customWidth="1"/>
    <col min="4609" max="4609" width="30.85546875" customWidth="1"/>
    <col min="4610" max="4610" width="30.28515625" customWidth="1"/>
    <col min="4611" max="4611" width="6.5703125" customWidth="1"/>
    <col min="4612" max="4612" width="11" customWidth="1"/>
    <col min="4613" max="4613" width="7.28515625" customWidth="1"/>
    <col min="4614" max="4614" width="10.28515625" customWidth="1"/>
    <col min="4615" max="4615" width="27.5703125" customWidth="1"/>
    <col min="4616" max="4616" width="11.85546875" customWidth="1"/>
    <col min="4617" max="4617" width="11" customWidth="1"/>
    <col min="4865" max="4865" width="30.85546875" customWidth="1"/>
    <col min="4866" max="4866" width="30.28515625" customWidth="1"/>
    <col min="4867" max="4867" width="6.5703125" customWidth="1"/>
    <col min="4868" max="4868" width="11" customWidth="1"/>
    <col min="4869" max="4869" width="7.28515625" customWidth="1"/>
    <col min="4870" max="4870" width="10.28515625" customWidth="1"/>
    <col min="4871" max="4871" width="27.5703125" customWidth="1"/>
    <col min="4872" max="4872" width="11.85546875" customWidth="1"/>
    <col min="4873" max="4873" width="11" customWidth="1"/>
    <col min="5121" max="5121" width="30.85546875" customWidth="1"/>
    <col min="5122" max="5122" width="30.28515625" customWidth="1"/>
    <col min="5123" max="5123" width="6.5703125" customWidth="1"/>
    <col min="5124" max="5124" width="11" customWidth="1"/>
    <col min="5125" max="5125" width="7.28515625" customWidth="1"/>
    <col min="5126" max="5126" width="10.28515625" customWidth="1"/>
    <col min="5127" max="5127" width="27.5703125" customWidth="1"/>
    <col min="5128" max="5128" width="11.85546875" customWidth="1"/>
    <col min="5129" max="5129" width="11" customWidth="1"/>
    <col min="5377" max="5377" width="30.85546875" customWidth="1"/>
    <col min="5378" max="5378" width="30.28515625" customWidth="1"/>
    <col min="5379" max="5379" width="6.5703125" customWidth="1"/>
    <col min="5380" max="5380" width="11" customWidth="1"/>
    <col min="5381" max="5381" width="7.28515625" customWidth="1"/>
    <col min="5382" max="5382" width="10.28515625" customWidth="1"/>
    <col min="5383" max="5383" width="27.5703125" customWidth="1"/>
    <col min="5384" max="5384" width="11.85546875" customWidth="1"/>
    <col min="5385" max="5385" width="11" customWidth="1"/>
    <col min="5633" max="5633" width="30.85546875" customWidth="1"/>
    <col min="5634" max="5634" width="30.28515625" customWidth="1"/>
    <col min="5635" max="5635" width="6.5703125" customWidth="1"/>
    <col min="5636" max="5636" width="11" customWidth="1"/>
    <col min="5637" max="5637" width="7.28515625" customWidth="1"/>
    <col min="5638" max="5638" width="10.28515625" customWidth="1"/>
    <col min="5639" max="5639" width="27.5703125" customWidth="1"/>
    <col min="5640" max="5640" width="11.85546875" customWidth="1"/>
    <col min="5641" max="5641" width="11" customWidth="1"/>
    <col min="5889" max="5889" width="30.85546875" customWidth="1"/>
    <col min="5890" max="5890" width="30.28515625" customWidth="1"/>
    <col min="5891" max="5891" width="6.5703125" customWidth="1"/>
    <col min="5892" max="5892" width="11" customWidth="1"/>
    <col min="5893" max="5893" width="7.28515625" customWidth="1"/>
    <col min="5894" max="5894" width="10.28515625" customWidth="1"/>
    <col min="5895" max="5895" width="27.5703125" customWidth="1"/>
    <col min="5896" max="5896" width="11.85546875" customWidth="1"/>
    <col min="5897" max="5897" width="11" customWidth="1"/>
    <col min="6145" max="6145" width="30.85546875" customWidth="1"/>
    <col min="6146" max="6146" width="30.28515625" customWidth="1"/>
    <col min="6147" max="6147" width="6.5703125" customWidth="1"/>
    <col min="6148" max="6148" width="11" customWidth="1"/>
    <col min="6149" max="6149" width="7.28515625" customWidth="1"/>
    <col min="6150" max="6150" width="10.28515625" customWidth="1"/>
    <col min="6151" max="6151" width="27.5703125" customWidth="1"/>
    <col min="6152" max="6152" width="11.85546875" customWidth="1"/>
    <col min="6153" max="6153" width="11" customWidth="1"/>
    <col min="6401" max="6401" width="30.85546875" customWidth="1"/>
    <col min="6402" max="6402" width="30.28515625" customWidth="1"/>
    <col min="6403" max="6403" width="6.5703125" customWidth="1"/>
    <col min="6404" max="6404" width="11" customWidth="1"/>
    <col min="6405" max="6405" width="7.28515625" customWidth="1"/>
    <col min="6406" max="6406" width="10.28515625" customWidth="1"/>
    <col min="6407" max="6407" width="27.5703125" customWidth="1"/>
    <col min="6408" max="6408" width="11.85546875" customWidth="1"/>
    <col min="6409" max="6409" width="11" customWidth="1"/>
    <col min="6657" max="6657" width="30.85546875" customWidth="1"/>
    <col min="6658" max="6658" width="30.28515625" customWidth="1"/>
    <col min="6659" max="6659" width="6.5703125" customWidth="1"/>
    <col min="6660" max="6660" width="11" customWidth="1"/>
    <col min="6661" max="6661" width="7.28515625" customWidth="1"/>
    <col min="6662" max="6662" width="10.28515625" customWidth="1"/>
    <col min="6663" max="6663" width="27.5703125" customWidth="1"/>
    <col min="6664" max="6664" width="11.85546875" customWidth="1"/>
    <col min="6665" max="6665" width="11" customWidth="1"/>
    <col min="6913" max="6913" width="30.85546875" customWidth="1"/>
    <col min="6914" max="6914" width="30.28515625" customWidth="1"/>
    <col min="6915" max="6915" width="6.5703125" customWidth="1"/>
    <col min="6916" max="6916" width="11" customWidth="1"/>
    <col min="6917" max="6917" width="7.28515625" customWidth="1"/>
    <col min="6918" max="6918" width="10.28515625" customWidth="1"/>
    <col min="6919" max="6919" width="27.5703125" customWidth="1"/>
    <col min="6920" max="6920" width="11.85546875" customWidth="1"/>
    <col min="6921" max="6921" width="11" customWidth="1"/>
    <col min="7169" max="7169" width="30.85546875" customWidth="1"/>
    <col min="7170" max="7170" width="30.28515625" customWidth="1"/>
    <col min="7171" max="7171" width="6.5703125" customWidth="1"/>
    <col min="7172" max="7172" width="11" customWidth="1"/>
    <col min="7173" max="7173" width="7.28515625" customWidth="1"/>
    <col min="7174" max="7174" width="10.28515625" customWidth="1"/>
    <col min="7175" max="7175" width="27.5703125" customWidth="1"/>
    <col min="7176" max="7176" width="11.85546875" customWidth="1"/>
    <col min="7177" max="7177" width="11" customWidth="1"/>
    <col min="7425" max="7425" width="30.85546875" customWidth="1"/>
    <col min="7426" max="7426" width="30.28515625" customWidth="1"/>
    <col min="7427" max="7427" width="6.5703125" customWidth="1"/>
    <col min="7428" max="7428" width="11" customWidth="1"/>
    <col min="7429" max="7429" width="7.28515625" customWidth="1"/>
    <col min="7430" max="7430" width="10.28515625" customWidth="1"/>
    <col min="7431" max="7431" width="27.5703125" customWidth="1"/>
    <col min="7432" max="7432" width="11.85546875" customWidth="1"/>
    <col min="7433" max="7433" width="11" customWidth="1"/>
    <col min="7681" max="7681" width="30.85546875" customWidth="1"/>
    <col min="7682" max="7682" width="30.28515625" customWidth="1"/>
    <col min="7683" max="7683" width="6.5703125" customWidth="1"/>
    <col min="7684" max="7684" width="11" customWidth="1"/>
    <col min="7685" max="7685" width="7.28515625" customWidth="1"/>
    <col min="7686" max="7686" width="10.28515625" customWidth="1"/>
    <col min="7687" max="7687" width="27.5703125" customWidth="1"/>
    <col min="7688" max="7688" width="11.85546875" customWidth="1"/>
    <col min="7689" max="7689" width="11" customWidth="1"/>
    <col min="7937" max="7937" width="30.85546875" customWidth="1"/>
    <col min="7938" max="7938" width="30.28515625" customWidth="1"/>
    <col min="7939" max="7939" width="6.5703125" customWidth="1"/>
    <col min="7940" max="7940" width="11" customWidth="1"/>
    <col min="7941" max="7941" width="7.28515625" customWidth="1"/>
    <col min="7942" max="7942" width="10.28515625" customWidth="1"/>
    <col min="7943" max="7943" width="27.5703125" customWidth="1"/>
    <col min="7944" max="7944" width="11.85546875" customWidth="1"/>
    <col min="7945" max="7945" width="11" customWidth="1"/>
    <col min="8193" max="8193" width="30.85546875" customWidth="1"/>
    <col min="8194" max="8194" width="30.28515625" customWidth="1"/>
    <col min="8195" max="8195" width="6.5703125" customWidth="1"/>
    <col min="8196" max="8196" width="11" customWidth="1"/>
    <col min="8197" max="8197" width="7.28515625" customWidth="1"/>
    <col min="8198" max="8198" width="10.28515625" customWidth="1"/>
    <col min="8199" max="8199" width="27.5703125" customWidth="1"/>
    <col min="8200" max="8200" width="11.85546875" customWidth="1"/>
    <col min="8201" max="8201" width="11" customWidth="1"/>
    <col min="8449" max="8449" width="30.85546875" customWidth="1"/>
    <col min="8450" max="8450" width="30.28515625" customWidth="1"/>
    <col min="8451" max="8451" width="6.5703125" customWidth="1"/>
    <col min="8452" max="8452" width="11" customWidth="1"/>
    <col min="8453" max="8453" width="7.28515625" customWidth="1"/>
    <col min="8454" max="8454" width="10.28515625" customWidth="1"/>
    <col min="8455" max="8455" width="27.5703125" customWidth="1"/>
    <col min="8456" max="8456" width="11.85546875" customWidth="1"/>
    <col min="8457" max="8457" width="11" customWidth="1"/>
    <col min="8705" max="8705" width="30.85546875" customWidth="1"/>
    <col min="8706" max="8706" width="30.28515625" customWidth="1"/>
    <col min="8707" max="8707" width="6.5703125" customWidth="1"/>
    <col min="8708" max="8708" width="11" customWidth="1"/>
    <col min="8709" max="8709" width="7.28515625" customWidth="1"/>
    <col min="8710" max="8710" width="10.28515625" customWidth="1"/>
    <col min="8711" max="8711" width="27.5703125" customWidth="1"/>
    <col min="8712" max="8712" width="11.85546875" customWidth="1"/>
    <col min="8713" max="8713" width="11" customWidth="1"/>
    <col min="8961" max="8961" width="30.85546875" customWidth="1"/>
    <col min="8962" max="8962" width="30.28515625" customWidth="1"/>
    <col min="8963" max="8963" width="6.5703125" customWidth="1"/>
    <col min="8964" max="8964" width="11" customWidth="1"/>
    <col min="8965" max="8965" width="7.28515625" customWidth="1"/>
    <col min="8966" max="8966" width="10.28515625" customWidth="1"/>
    <col min="8967" max="8967" width="27.5703125" customWidth="1"/>
    <col min="8968" max="8968" width="11.85546875" customWidth="1"/>
    <col min="8969" max="8969" width="11" customWidth="1"/>
    <col min="9217" max="9217" width="30.85546875" customWidth="1"/>
    <col min="9218" max="9218" width="30.28515625" customWidth="1"/>
    <col min="9219" max="9219" width="6.5703125" customWidth="1"/>
    <col min="9220" max="9220" width="11" customWidth="1"/>
    <col min="9221" max="9221" width="7.28515625" customWidth="1"/>
    <col min="9222" max="9222" width="10.28515625" customWidth="1"/>
    <col min="9223" max="9223" width="27.5703125" customWidth="1"/>
    <col min="9224" max="9224" width="11.85546875" customWidth="1"/>
    <col min="9225" max="9225" width="11" customWidth="1"/>
    <col min="9473" max="9473" width="30.85546875" customWidth="1"/>
    <col min="9474" max="9474" width="30.28515625" customWidth="1"/>
    <col min="9475" max="9475" width="6.5703125" customWidth="1"/>
    <col min="9476" max="9476" width="11" customWidth="1"/>
    <col min="9477" max="9477" width="7.28515625" customWidth="1"/>
    <col min="9478" max="9478" width="10.28515625" customWidth="1"/>
    <col min="9479" max="9479" width="27.5703125" customWidth="1"/>
    <col min="9480" max="9480" width="11.85546875" customWidth="1"/>
    <col min="9481" max="9481" width="11" customWidth="1"/>
    <col min="9729" max="9729" width="30.85546875" customWidth="1"/>
    <col min="9730" max="9730" width="30.28515625" customWidth="1"/>
    <col min="9731" max="9731" width="6.5703125" customWidth="1"/>
    <col min="9732" max="9732" width="11" customWidth="1"/>
    <col min="9733" max="9733" width="7.28515625" customWidth="1"/>
    <col min="9734" max="9734" width="10.28515625" customWidth="1"/>
    <col min="9735" max="9735" width="27.5703125" customWidth="1"/>
    <col min="9736" max="9736" width="11.85546875" customWidth="1"/>
    <col min="9737" max="9737" width="11" customWidth="1"/>
    <col min="9985" max="9985" width="30.85546875" customWidth="1"/>
    <col min="9986" max="9986" width="30.28515625" customWidth="1"/>
    <col min="9987" max="9987" width="6.5703125" customWidth="1"/>
    <col min="9988" max="9988" width="11" customWidth="1"/>
    <col min="9989" max="9989" width="7.28515625" customWidth="1"/>
    <col min="9990" max="9990" width="10.28515625" customWidth="1"/>
    <col min="9991" max="9991" width="27.5703125" customWidth="1"/>
    <col min="9992" max="9992" width="11.85546875" customWidth="1"/>
    <col min="9993" max="9993" width="11" customWidth="1"/>
    <col min="10241" max="10241" width="30.85546875" customWidth="1"/>
    <col min="10242" max="10242" width="30.28515625" customWidth="1"/>
    <col min="10243" max="10243" width="6.5703125" customWidth="1"/>
    <col min="10244" max="10244" width="11" customWidth="1"/>
    <col min="10245" max="10245" width="7.28515625" customWidth="1"/>
    <col min="10246" max="10246" width="10.28515625" customWidth="1"/>
    <col min="10247" max="10247" width="27.5703125" customWidth="1"/>
    <col min="10248" max="10248" width="11.85546875" customWidth="1"/>
    <col min="10249" max="10249" width="11" customWidth="1"/>
    <col min="10497" max="10497" width="30.85546875" customWidth="1"/>
    <col min="10498" max="10498" width="30.28515625" customWidth="1"/>
    <col min="10499" max="10499" width="6.5703125" customWidth="1"/>
    <col min="10500" max="10500" width="11" customWidth="1"/>
    <col min="10501" max="10501" width="7.28515625" customWidth="1"/>
    <col min="10502" max="10502" width="10.28515625" customWidth="1"/>
    <col min="10503" max="10503" width="27.5703125" customWidth="1"/>
    <col min="10504" max="10504" width="11.85546875" customWidth="1"/>
    <col min="10505" max="10505" width="11" customWidth="1"/>
    <col min="10753" max="10753" width="30.85546875" customWidth="1"/>
    <col min="10754" max="10754" width="30.28515625" customWidth="1"/>
    <col min="10755" max="10755" width="6.5703125" customWidth="1"/>
    <col min="10756" max="10756" width="11" customWidth="1"/>
    <col min="10757" max="10757" width="7.28515625" customWidth="1"/>
    <col min="10758" max="10758" width="10.28515625" customWidth="1"/>
    <col min="10759" max="10759" width="27.5703125" customWidth="1"/>
    <col min="10760" max="10760" width="11.85546875" customWidth="1"/>
    <col min="10761" max="10761" width="11" customWidth="1"/>
    <col min="11009" max="11009" width="30.85546875" customWidth="1"/>
    <col min="11010" max="11010" width="30.28515625" customWidth="1"/>
    <col min="11011" max="11011" width="6.5703125" customWidth="1"/>
    <col min="11012" max="11012" width="11" customWidth="1"/>
    <col min="11013" max="11013" width="7.28515625" customWidth="1"/>
    <col min="11014" max="11014" width="10.28515625" customWidth="1"/>
    <col min="11015" max="11015" width="27.5703125" customWidth="1"/>
    <col min="11016" max="11016" width="11.85546875" customWidth="1"/>
    <col min="11017" max="11017" width="11" customWidth="1"/>
    <col min="11265" max="11265" width="30.85546875" customWidth="1"/>
    <col min="11266" max="11266" width="30.28515625" customWidth="1"/>
    <col min="11267" max="11267" width="6.5703125" customWidth="1"/>
    <col min="11268" max="11268" width="11" customWidth="1"/>
    <col min="11269" max="11269" width="7.28515625" customWidth="1"/>
    <col min="11270" max="11270" width="10.28515625" customWidth="1"/>
    <col min="11271" max="11271" width="27.5703125" customWidth="1"/>
    <col min="11272" max="11272" width="11.85546875" customWidth="1"/>
    <col min="11273" max="11273" width="11" customWidth="1"/>
    <col min="11521" max="11521" width="30.85546875" customWidth="1"/>
    <col min="11522" max="11522" width="30.28515625" customWidth="1"/>
    <col min="11523" max="11523" width="6.5703125" customWidth="1"/>
    <col min="11524" max="11524" width="11" customWidth="1"/>
    <col min="11525" max="11525" width="7.28515625" customWidth="1"/>
    <col min="11526" max="11526" width="10.28515625" customWidth="1"/>
    <col min="11527" max="11527" width="27.5703125" customWidth="1"/>
    <col min="11528" max="11528" width="11.85546875" customWidth="1"/>
    <col min="11529" max="11529" width="11" customWidth="1"/>
    <col min="11777" max="11777" width="30.85546875" customWidth="1"/>
    <col min="11778" max="11778" width="30.28515625" customWidth="1"/>
    <col min="11779" max="11779" width="6.5703125" customWidth="1"/>
    <col min="11780" max="11780" width="11" customWidth="1"/>
    <col min="11781" max="11781" width="7.28515625" customWidth="1"/>
    <col min="11782" max="11782" width="10.28515625" customWidth="1"/>
    <col min="11783" max="11783" width="27.5703125" customWidth="1"/>
    <col min="11784" max="11784" width="11.85546875" customWidth="1"/>
    <col min="11785" max="11785" width="11" customWidth="1"/>
    <col min="12033" max="12033" width="30.85546875" customWidth="1"/>
    <col min="12034" max="12034" width="30.28515625" customWidth="1"/>
    <col min="12035" max="12035" width="6.5703125" customWidth="1"/>
    <col min="12036" max="12036" width="11" customWidth="1"/>
    <col min="12037" max="12037" width="7.28515625" customWidth="1"/>
    <col min="12038" max="12038" width="10.28515625" customWidth="1"/>
    <col min="12039" max="12039" width="27.5703125" customWidth="1"/>
    <col min="12040" max="12040" width="11.85546875" customWidth="1"/>
    <col min="12041" max="12041" width="11" customWidth="1"/>
    <col min="12289" max="12289" width="30.85546875" customWidth="1"/>
    <col min="12290" max="12290" width="30.28515625" customWidth="1"/>
    <col min="12291" max="12291" width="6.5703125" customWidth="1"/>
    <col min="12292" max="12292" width="11" customWidth="1"/>
    <col min="12293" max="12293" width="7.28515625" customWidth="1"/>
    <col min="12294" max="12294" width="10.28515625" customWidth="1"/>
    <col min="12295" max="12295" width="27.5703125" customWidth="1"/>
    <col min="12296" max="12296" width="11.85546875" customWidth="1"/>
    <col min="12297" max="12297" width="11" customWidth="1"/>
    <col min="12545" max="12545" width="30.85546875" customWidth="1"/>
    <col min="12546" max="12546" width="30.28515625" customWidth="1"/>
    <col min="12547" max="12547" width="6.5703125" customWidth="1"/>
    <col min="12548" max="12548" width="11" customWidth="1"/>
    <col min="12549" max="12549" width="7.28515625" customWidth="1"/>
    <col min="12550" max="12550" width="10.28515625" customWidth="1"/>
    <col min="12551" max="12551" width="27.5703125" customWidth="1"/>
    <col min="12552" max="12552" width="11.85546875" customWidth="1"/>
    <col min="12553" max="12553" width="11" customWidth="1"/>
    <col min="12801" max="12801" width="30.85546875" customWidth="1"/>
    <col min="12802" max="12802" width="30.28515625" customWidth="1"/>
    <col min="12803" max="12803" width="6.5703125" customWidth="1"/>
    <col min="12804" max="12804" width="11" customWidth="1"/>
    <col min="12805" max="12805" width="7.28515625" customWidth="1"/>
    <col min="12806" max="12806" width="10.28515625" customWidth="1"/>
    <col min="12807" max="12807" width="27.5703125" customWidth="1"/>
    <col min="12808" max="12808" width="11.85546875" customWidth="1"/>
    <col min="12809" max="12809" width="11" customWidth="1"/>
    <col min="13057" max="13057" width="30.85546875" customWidth="1"/>
    <col min="13058" max="13058" width="30.28515625" customWidth="1"/>
    <col min="13059" max="13059" width="6.5703125" customWidth="1"/>
    <col min="13060" max="13060" width="11" customWidth="1"/>
    <col min="13061" max="13061" width="7.28515625" customWidth="1"/>
    <col min="13062" max="13062" width="10.28515625" customWidth="1"/>
    <col min="13063" max="13063" width="27.5703125" customWidth="1"/>
    <col min="13064" max="13064" width="11.85546875" customWidth="1"/>
    <col min="13065" max="13065" width="11" customWidth="1"/>
    <col min="13313" max="13313" width="30.85546875" customWidth="1"/>
    <col min="13314" max="13314" width="30.28515625" customWidth="1"/>
    <col min="13315" max="13315" width="6.5703125" customWidth="1"/>
    <col min="13316" max="13316" width="11" customWidth="1"/>
    <col min="13317" max="13317" width="7.28515625" customWidth="1"/>
    <col min="13318" max="13318" width="10.28515625" customWidth="1"/>
    <col min="13319" max="13319" width="27.5703125" customWidth="1"/>
    <col min="13320" max="13320" width="11.85546875" customWidth="1"/>
    <col min="13321" max="13321" width="11" customWidth="1"/>
    <col min="13569" max="13569" width="30.85546875" customWidth="1"/>
    <col min="13570" max="13570" width="30.28515625" customWidth="1"/>
    <col min="13571" max="13571" width="6.5703125" customWidth="1"/>
    <col min="13572" max="13572" width="11" customWidth="1"/>
    <col min="13573" max="13573" width="7.28515625" customWidth="1"/>
    <col min="13574" max="13574" width="10.28515625" customWidth="1"/>
    <col min="13575" max="13575" width="27.5703125" customWidth="1"/>
    <col min="13576" max="13576" width="11.85546875" customWidth="1"/>
    <col min="13577" max="13577" width="11" customWidth="1"/>
    <col min="13825" max="13825" width="30.85546875" customWidth="1"/>
    <col min="13826" max="13826" width="30.28515625" customWidth="1"/>
    <col min="13827" max="13827" width="6.5703125" customWidth="1"/>
    <col min="13828" max="13828" width="11" customWidth="1"/>
    <col min="13829" max="13829" width="7.28515625" customWidth="1"/>
    <col min="13830" max="13830" width="10.28515625" customWidth="1"/>
    <col min="13831" max="13831" width="27.5703125" customWidth="1"/>
    <col min="13832" max="13832" width="11.85546875" customWidth="1"/>
    <col min="13833" max="13833" width="11" customWidth="1"/>
    <col min="14081" max="14081" width="30.85546875" customWidth="1"/>
    <col min="14082" max="14082" width="30.28515625" customWidth="1"/>
    <col min="14083" max="14083" width="6.5703125" customWidth="1"/>
    <col min="14084" max="14084" width="11" customWidth="1"/>
    <col min="14085" max="14085" width="7.28515625" customWidth="1"/>
    <col min="14086" max="14086" width="10.28515625" customWidth="1"/>
    <col min="14087" max="14087" width="27.5703125" customWidth="1"/>
    <col min="14088" max="14088" width="11.85546875" customWidth="1"/>
    <col min="14089" max="14089" width="11" customWidth="1"/>
    <col min="14337" max="14337" width="30.85546875" customWidth="1"/>
    <col min="14338" max="14338" width="30.28515625" customWidth="1"/>
    <col min="14339" max="14339" width="6.5703125" customWidth="1"/>
    <col min="14340" max="14340" width="11" customWidth="1"/>
    <col min="14341" max="14341" width="7.28515625" customWidth="1"/>
    <col min="14342" max="14342" width="10.28515625" customWidth="1"/>
    <col min="14343" max="14343" width="27.5703125" customWidth="1"/>
    <col min="14344" max="14344" width="11.85546875" customWidth="1"/>
    <col min="14345" max="14345" width="11" customWidth="1"/>
    <col min="14593" max="14593" width="30.85546875" customWidth="1"/>
    <col min="14594" max="14594" width="30.28515625" customWidth="1"/>
    <col min="14595" max="14595" width="6.5703125" customWidth="1"/>
    <col min="14596" max="14596" width="11" customWidth="1"/>
    <col min="14597" max="14597" width="7.28515625" customWidth="1"/>
    <col min="14598" max="14598" width="10.28515625" customWidth="1"/>
    <col min="14599" max="14599" width="27.5703125" customWidth="1"/>
    <col min="14600" max="14600" width="11.85546875" customWidth="1"/>
    <col min="14601" max="14601" width="11" customWidth="1"/>
    <col min="14849" max="14849" width="30.85546875" customWidth="1"/>
    <col min="14850" max="14850" width="30.28515625" customWidth="1"/>
    <col min="14851" max="14851" width="6.5703125" customWidth="1"/>
    <col min="14852" max="14852" width="11" customWidth="1"/>
    <col min="14853" max="14853" width="7.28515625" customWidth="1"/>
    <col min="14854" max="14854" width="10.28515625" customWidth="1"/>
    <col min="14855" max="14855" width="27.5703125" customWidth="1"/>
    <col min="14856" max="14856" width="11.85546875" customWidth="1"/>
    <col min="14857" max="14857" width="11" customWidth="1"/>
    <col min="15105" max="15105" width="30.85546875" customWidth="1"/>
    <col min="15106" max="15106" width="30.28515625" customWidth="1"/>
    <col min="15107" max="15107" width="6.5703125" customWidth="1"/>
    <col min="15108" max="15108" width="11" customWidth="1"/>
    <col min="15109" max="15109" width="7.28515625" customWidth="1"/>
    <col min="15110" max="15110" width="10.28515625" customWidth="1"/>
    <col min="15111" max="15111" width="27.5703125" customWidth="1"/>
    <col min="15112" max="15112" width="11.85546875" customWidth="1"/>
    <col min="15113" max="15113" width="11" customWidth="1"/>
    <col min="15361" max="15361" width="30.85546875" customWidth="1"/>
    <col min="15362" max="15362" width="30.28515625" customWidth="1"/>
    <col min="15363" max="15363" width="6.5703125" customWidth="1"/>
    <col min="15364" max="15364" width="11" customWidth="1"/>
    <col min="15365" max="15365" width="7.28515625" customWidth="1"/>
    <col min="15366" max="15366" width="10.28515625" customWidth="1"/>
    <col min="15367" max="15367" width="27.5703125" customWidth="1"/>
    <col min="15368" max="15368" width="11.85546875" customWidth="1"/>
    <col min="15369" max="15369" width="11" customWidth="1"/>
    <col min="15617" max="15617" width="30.85546875" customWidth="1"/>
    <col min="15618" max="15618" width="30.28515625" customWidth="1"/>
    <col min="15619" max="15619" width="6.5703125" customWidth="1"/>
    <col min="15620" max="15620" width="11" customWidth="1"/>
    <col min="15621" max="15621" width="7.28515625" customWidth="1"/>
    <col min="15622" max="15622" width="10.28515625" customWidth="1"/>
    <col min="15623" max="15623" width="27.5703125" customWidth="1"/>
    <col min="15624" max="15624" width="11.85546875" customWidth="1"/>
    <col min="15625" max="15625" width="11" customWidth="1"/>
    <col min="15873" max="15873" width="30.85546875" customWidth="1"/>
    <col min="15874" max="15874" width="30.28515625" customWidth="1"/>
    <col min="15875" max="15875" width="6.5703125" customWidth="1"/>
    <col min="15876" max="15876" width="11" customWidth="1"/>
    <col min="15877" max="15877" width="7.28515625" customWidth="1"/>
    <col min="15878" max="15878" width="10.28515625" customWidth="1"/>
    <col min="15879" max="15879" width="27.5703125" customWidth="1"/>
    <col min="15880" max="15880" width="11.85546875" customWidth="1"/>
    <col min="15881" max="15881" width="11" customWidth="1"/>
    <col min="16129" max="16129" width="30.85546875" customWidth="1"/>
    <col min="16130" max="16130" width="30.28515625" customWidth="1"/>
    <col min="16131" max="16131" width="6.5703125" customWidth="1"/>
    <col min="16132" max="16132" width="11" customWidth="1"/>
    <col min="16133" max="16133" width="7.28515625" customWidth="1"/>
    <col min="16134" max="16134" width="10.28515625" customWidth="1"/>
    <col min="16135" max="16135" width="27.5703125" customWidth="1"/>
    <col min="16136" max="16136" width="11.85546875" customWidth="1"/>
    <col min="16137" max="16137" width="11" customWidth="1"/>
  </cols>
  <sheetData>
    <row r="1" spans="1:10" ht="19.5" customHeight="1" thickTop="1" x14ac:dyDescent="0.25">
      <c r="A1" s="138" t="s">
        <v>0</v>
      </c>
      <c r="B1" s="139"/>
      <c r="C1" s="10"/>
      <c r="D1" s="140" t="s">
        <v>82</v>
      </c>
      <c r="E1" s="141"/>
      <c r="F1" s="141"/>
      <c r="G1" s="141"/>
      <c r="H1" s="144" t="s">
        <v>61</v>
      </c>
      <c r="I1" s="145"/>
    </row>
    <row r="2" spans="1:10" ht="24" customHeight="1" x14ac:dyDescent="0.25">
      <c r="A2" s="150" t="s">
        <v>58</v>
      </c>
      <c r="B2" s="151"/>
      <c r="C2" s="152"/>
      <c r="D2" s="142"/>
      <c r="E2" s="143"/>
      <c r="F2" s="143"/>
      <c r="G2" s="143"/>
      <c r="H2" s="146"/>
      <c r="I2" s="147"/>
    </row>
    <row r="3" spans="1:10" ht="71.25" customHeight="1" thickBot="1" x14ac:dyDescent="0.4">
      <c r="A3" s="60" t="s">
        <v>60</v>
      </c>
      <c r="B3" s="149" t="s">
        <v>59</v>
      </c>
      <c r="C3" s="149"/>
      <c r="D3" s="148" t="s">
        <v>50</v>
      </c>
      <c r="E3" s="148"/>
      <c r="F3" s="148"/>
      <c r="G3" s="148"/>
      <c r="H3" s="146"/>
      <c r="I3" s="147"/>
    </row>
    <row r="4" spans="1:10" s="1" customFormat="1" ht="32.25" customHeight="1" x14ac:dyDescent="0.2">
      <c r="A4" s="11" t="s">
        <v>1</v>
      </c>
      <c r="B4" s="100"/>
      <c r="C4" s="101"/>
      <c r="D4" s="101"/>
      <c r="E4" s="101"/>
      <c r="F4" s="101"/>
      <c r="G4" s="101"/>
      <c r="H4" s="101"/>
      <c r="I4" s="102"/>
    </row>
    <row r="5" spans="1:10" s="1" customFormat="1" ht="32.25" customHeight="1" x14ac:dyDescent="0.2">
      <c r="A5" s="156" t="s">
        <v>62</v>
      </c>
      <c r="B5" s="157"/>
      <c r="C5" s="74" t="s">
        <v>45</v>
      </c>
      <c r="D5" s="75" t="s">
        <v>46</v>
      </c>
      <c r="E5" s="210"/>
      <c r="F5" s="211"/>
      <c r="G5" s="211"/>
      <c r="H5" s="211"/>
      <c r="I5" s="212"/>
    </row>
    <row r="6" spans="1:10" s="1" customFormat="1" ht="33" customHeight="1" x14ac:dyDescent="0.25">
      <c r="A6" s="156"/>
      <c r="B6" s="158"/>
      <c r="C6" s="15"/>
      <c r="D6" s="15"/>
      <c r="E6" s="221" t="s">
        <v>2</v>
      </c>
      <c r="F6" s="222"/>
      <c r="G6" s="223"/>
      <c r="H6" s="213"/>
      <c r="I6" s="214"/>
      <c r="J6" s="2"/>
    </row>
    <row r="7" spans="1:10" s="1" customFormat="1" ht="25.5" customHeight="1" x14ac:dyDescent="0.2">
      <c r="A7" s="12" t="s">
        <v>3</v>
      </c>
      <c r="B7" s="8"/>
      <c r="C7" s="70"/>
      <c r="D7" s="70"/>
      <c r="E7" s="103" t="s">
        <v>4</v>
      </c>
      <c r="F7" s="104"/>
      <c r="G7" s="105"/>
      <c r="H7" s="215"/>
      <c r="I7" s="216"/>
      <c r="J7" s="2"/>
    </row>
    <row r="8" spans="1:10" s="1" customFormat="1" ht="25.5" customHeight="1" x14ac:dyDescent="0.25">
      <c r="A8" s="12" t="s">
        <v>76</v>
      </c>
      <c r="B8" s="8"/>
      <c r="C8" s="70"/>
      <c r="D8" s="70"/>
      <c r="E8" s="103" t="s">
        <v>5</v>
      </c>
      <c r="F8" s="104"/>
      <c r="G8" s="105"/>
      <c r="H8" s="217"/>
      <c r="I8" s="218"/>
      <c r="J8" s="3"/>
    </row>
    <row r="9" spans="1:10" s="1" customFormat="1" ht="27.75" customHeight="1" thickBot="1" x14ac:dyDescent="0.25">
      <c r="A9" s="13" t="s">
        <v>6</v>
      </c>
      <c r="B9" s="9"/>
      <c r="C9" s="71"/>
      <c r="D9" s="71"/>
      <c r="E9" s="106" t="s">
        <v>7</v>
      </c>
      <c r="F9" s="107"/>
      <c r="G9" s="108"/>
      <c r="H9" s="219"/>
      <c r="I9" s="220"/>
      <c r="J9" s="3"/>
    </row>
    <row r="10" spans="1:10" ht="38.25" customHeight="1" thickTop="1" thickBot="1" x14ac:dyDescent="0.3">
      <c r="A10" s="161" t="s">
        <v>8</v>
      </c>
      <c r="B10" s="162"/>
      <c r="C10" s="162" t="s">
        <v>68</v>
      </c>
      <c r="D10" s="162"/>
      <c r="E10" s="162" t="s">
        <v>87</v>
      </c>
      <c r="F10" s="162"/>
      <c r="G10" s="86" t="s">
        <v>70</v>
      </c>
      <c r="H10" s="85" t="s">
        <v>9</v>
      </c>
      <c r="I10" s="87" t="s">
        <v>10</v>
      </c>
      <c r="J10" s="4"/>
    </row>
    <row r="11" spans="1:10" ht="24" customHeight="1" thickBot="1" x14ac:dyDescent="0.3">
      <c r="A11" s="38"/>
      <c r="B11" s="14"/>
      <c r="C11" s="88" t="s">
        <v>11</v>
      </c>
      <c r="D11" s="88" t="s">
        <v>12</v>
      </c>
      <c r="E11" s="88" t="s">
        <v>11</v>
      </c>
      <c r="F11" s="89" t="s">
        <v>12</v>
      </c>
      <c r="G11" s="90">
        <f>IF(C6="x",72,100)</f>
        <v>100</v>
      </c>
      <c r="H11" s="52"/>
      <c r="I11" s="39"/>
      <c r="J11" s="4"/>
    </row>
    <row r="12" spans="1:10" ht="42.75" customHeight="1" x14ac:dyDescent="0.25">
      <c r="A12" s="76" t="s">
        <v>64</v>
      </c>
      <c r="B12" s="77" t="s">
        <v>63</v>
      </c>
      <c r="C12" s="15"/>
      <c r="D12" s="61" t="s">
        <v>34</v>
      </c>
      <c r="E12" s="19"/>
      <c r="F12" s="62" t="s">
        <v>34</v>
      </c>
      <c r="G12" s="53">
        <f>IF(C6="x",72,100)</f>
        <v>100</v>
      </c>
      <c r="H12" s="21">
        <f>IF(C12&lt;51,0,G12)</f>
        <v>0</v>
      </c>
      <c r="I12" s="40">
        <f>IF(E12&lt;51,0,G12)</f>
        <v>0</v>
      </c>
      <c r="J12" s="3"/>
    </row>
    <row r="13" spans="1:10" ht="97.5" customHeight="1" x14ac:dyDescent="0.25">
      <c r="A13" s="78" t="s">
        <v>77</v>
      </c>
      <c r="B13" s="79" t="s">
        <v>83</v>
      </c>
      <c r="C13" s="16"/>
      <c r="D13" s="62" t="s">
        <v>13</v>
      </c>
      <c r="E13" s="19"/>
      <c r="F13" s="62" t="s">
        <v>13</v>
      </c>
      <c r="G13" s="172">
        <f>IF(C6="x",72,100)</f>
        <v>100</v>
      </c>
      <c r="H13" s="168">
        <f>IF(SUM(C13:C24,C27)=0,0,G13)</f>
        <v>0</v>
      </c>
      <c r="I13" s="170">
        <f>IF(SUM(E13:E24,E27)=0,0,G13)</f>
        <v>0</v>
      </c>
    </row>
    <row r="14" spans="1:10" ht="21" customHeight="1" x14ac:dyDescent="0.25">
      <c r="A14" s="159" t="s">
        <v>14</v>
      </c>
      <c r="B14" s="81" t="s">
        <v>15</v>
      </c>
      <c r="C14" s="17"/>
      <c r="D14" s="62" t="s">
        <v>35</v>
      </c>
      <c r="E14" s="19"/>
      <c r="F14" s="62" t="s">
        <v>35</v>
      </c>
      <c r="G14" s="173"/>
      <c r="H14" s="169"/>
      <c r="I14" s="171"/>
    </row>
    <row r="15" spans="1:10" ht="42.75" customHeight="1" x14ac:dyDescent="0.25">
      <c r="A15" s="159"/>
      <c r="B15" s="81" t="s">
        <v>43</v>
      </c>
      <c r="C15" s="17"/>
      <c r="D15" s="62" t="s">
        <v>35</v>
      </c>
      <c r="E15" s="19"/>
      <c r="F15" s="62" t="s">
        <v>35</v>
      </c>
      <c r="G15" s="173"/>
      <c r="H15" s="169"/>
      <c r="I15" s="171"/>
    </row>
    <row r="16" spans="1:10" ht="19.5" x14ac:dyDescent="0.25">
      <c r="A16" s="159" t="s">
        <v>16</v>
      </c>
      <c r="B16" s="160" t="s">
        <v>17</v>
      </c>
      <c r="C16" s="16"/>
      <c r="D16" s="62" t="s">
        <v>36</v>
      </c>
      <c r="E16" s="19"/>
      <c r="F16" s="62" t="s">
        <v>36</v>
      </c>
      <c r="G16" s="173"/>
      <c r="H16" s="169"/>
      <c r="I16" s="171"/>
      <c r="J16" s="3"/>
    </row>
    <row r="17" spans="1:10" ht="19.5" x14ac:dyDescent="0.25">
      <c r="A17" s="159" t="s">
        <v>33</v>
      </c>
      <c r="B17" s="160"/>
      <c r="C17" s="16"/>
      <c r="D17" s="62" t="s">
        <v>37</v>
      </c>
      <c r="E17" s="19"/>
      <c r="F17" s="62" t="s">
        <v>37</v>
      </c>
      <c r="G17" s="173"/>
      <c r="H17" s="169"/>
      <c r="I17" s="171"/>
      <c r="J17" s="3"/>
    </row>
    <row r="18" spans="1:10" ht="18" customHeight="1" x14ac:dyDescent="0.25">
      <c r="A18" s="159" t="s">
        <v>65</v>
      </c>
      <c r="B18" s="160"/>
      <c r="C18" s="16"/>
      <c r="D18" s="62" t="s">
        <v>38</v>
      </c>
      <c r="E18" s="19"/>
      <c r="F18" s="62" t="s">
        <v>38</v>
      </c>
      <c r="G18" s="173"/>
      <c r="H18" s="169"/>
      <c r="I18" s="171"/>
    </row>
    <row r="19" spans="1:10" ht="21.75" customHeight="1" x14ac:dyDescent="0.25">
      <c r="A19" s="159" t="s">
        <v>85</v>
      </c>
      <c r="B19" s="82" t="s">
        <v>18</v>
      </c>
      <c r="C19" s="15"/>
      <c r="D19" s="62" t="s">
        <v>39</v>
      </c>
      <c r="E19" s="19"/>
      <c r="F19" s="62" t="s">
        <v>39</v>
      </c>
      <c r="G19" s="173"/>
      <c r="H19" s="169"/>
      <c r="I19" s="171"/>
    </row>
    <row r="20" spans="1:10" ht="31.5" customHeight="1" x14ac:dyDescent="0.25">
      <c r="A20" s="159"/>
      <c r="B20" s="82" t="s">
        <v>19</v>
      </c>
      <c r="C20" s="15"/>
      <c r="D20" s="62" t="s">
        <v>39</v>
      </c>
      <c r="E20" s="19"/>
      <c r="F20" s="62" t="s">
        <v>39</v>
      </c>
      <c r="G20" s="173"/>
      <c r="H20" s="169"/>
      <c r="I20" s="171"/>
    </row>
    <row r="21" spans="1:10" ht="29.25" customHeight="1" x14ac:dyDescent="0.25">
      <c r="A21" s="159" t="s">
        <v>66</v>
      </c>
      <c r="B21" s="82" t="s">
        <v>18</v>
      </c>
      <c r="C21" s="15"/>
      <c r="D21" s="62" t="s">
        <v>40</v>
      </c>
      <c r="E21" s="19"/>
      <c r="F21" s="62" t="s">
        <v>40</v>
      </c>
      <c r="G21" s="173"/>
      <c r="H21" s="169"/>
      <c r="I21" s="171"/>
    </row>
    <row r="22" spans="1:10" ht="26.25" customHeight="1" x14ac:dyDescent="0.25">
      <c r="A22" s="159"/>
      <c r="B22" s="82" t="s">
        <v>19</v>
      </c>
      <c r="C22" s="15"/>
      <c r="D22" s="62" t="s">
        <v>40</v>
      </c>
      <c r="E22" s="19"/>
      <c r="F22" s="62" t="s">
        <v>40</v>
      </c>
      <c r="G22" s="173"/>
      <c r="H22" s="169"/>
      <c r="I22" s="171"/>
    </row>
    <row r="23" spans="1:10" ht="33.75" customHeight="1" x14ac:dyDescent="0.25">
      <c r="A23" s="80" t="s">
        <v>47</v>
      </c>
      <c r="B23" s="82"/>
      <c r="C23" s="15"/>
      <c r="D23" s="62" t="s">
        <v>48</v>
      </c>
      <c r="E23" s="19"/>
      <c r="F23" s="62" t="s">
        <v>48</v>
      </c>
      <c r="G23" s="173"/>
      <c r="H23" s="169"/>
      <c r="I23" s="171"/>
    </row>
    <row r="24" spans="1:10" ht="36.75" customHeight="1" x14ac:dyDescent="0.25">
      <c r="A24" s="83" t="s">
        <v>84</v>
      </c>
      <c r="B24" s="84"/>
      <c r="C24" s="23"/>
      <c r="D24" s="63" t="s">
        <v>41</v>
      </c>
      <c r="E24" s="51"/>
      <c r="F24" s="63" t="s">
        <v>41</v>
      </c>
      <c r="G24" s="173"/>
      <c r="H24" s="169"/>
      <c r="I24" s="171"/>
    </row>
    <row r="25" spans="1:10" ht="24" customHeight="1" x14ac:dyDescent="0.25">
      <c r="A25" s="181" t="s">
        <v>20</v>
      </c>
      <c r="B25" s="182"/>
      <c r="C25" s="182"/>
      <c r="D25" s="182"/>
      <c r="E25" s="182"/>
      <c r="F25" s="182"/>
      <c r="G25" s="32"/>
      <c r="H25" s="32"/>
      <c r="I25" s="41"/>
    </row>
    <row r="26" spans="1:10" ht="24" customHeight="1" x14ac:dyDescent="0.3">
      <c r="A26" s="177" t="s">
        <v>86</v>
      </c>
      <c r="B26" s="178"/>
      <c r="C26" s="24"/>
      <c r="D26" s="64" t="s">
        <v>21</v>
      </c>
      <c r="E26" s="25"/>
      <c r="F26" s="66" t="s">
        <v>21</v>
      </c>
      <c r="G26" s="30"/>
      <c r="H26" s="33"/>
      <c r="I26" s="42"/>
    </row>
    <row r="27" spans="1:10" ht="21.75" thickBot="1" x14ac:dyDescent="0.35">
      <c r="A27" s="179" t="s">
        <v>22</v>
      </c>
      <c r="B27" s="180"/>
      <c r="C27" s="43"/>
      <c r="D27" s="65" t="s">
        <v>23</v>
      </c>
      <c r="E27" s="44"/>
      <c r="F27" s="67" t="s">
        <v>23</v>
      </c>
      <c r="G27" s="31"/>
      <c r="H27" s="34"/>
      <c r="I27" s="45"/>
    </row>
    <row r="28" spans="1:10" ht="36" customHeight="1" thickTop="1" thickBot="1" x14ac:dyDescent="0.3">
      <c r="A28" s="166" t="s">
        <v>69</v>
      </c>
      <c r="B28" s="167"/>
      <c r="C28" s="174" t="s">
        <v>67</v>
      </c>
      <c r="D28" s="175"/>
      <c r="E28" s="175"/>
      <c r="F28" s="175"/>
      <c r="G28" s="176"/>
      <c r="H28" s="22">
        <f>SUM(H12:H22)</f>
        <v>0</v>
      </c>
      <c r="I28" s="96">
        <f>SUM(I12:I22)</f>
        <v>0</v>
      </c>
    </row>
    <row r="29" spans="1:10" ht="3.75" customHeight="1" thickTop="1" x14ac:dyDescent="0.25">
      <c r="A29" s="54"/>
      <c r="B29" s="55"/>
      <c r="C29" s="56"/>
      <c r="D29" s="56"/>
      <c r="E29" s="56"/>
      <c r="F29" s="56"/>
      <c r="G29" s="57"/>
      <c r="H29" s="58">
        <f>IF(SUM(C23,C24,C27)&gt;0,G11,0)</f>
        <v>0</v>
      </c>
      <c r="I29" s="59">
        <f>IF(SUM(E23,E24,E27)&gt;0,G11,0)</f>
        <v>0</v>
      </c>
    </row>
    <row r="30" spans="1:10" ht="29.25" customHeight="1" x14ac:dyDescent="0.25">
      <c r="A30" s="163" t="s">
        <v>88</v>
      </c>
      <c r="B30" s="164"/>
      <c r="C30" s="164"/>
      <c r="D30" s="164"/>
      <c r="E30" s="164"/>
      <c r="F30" s="164"/>
      <c r="G30" s="164"/>
      <c r="H30" s="164"/>
      <c r="I30" s="165"/>
    </row>
    <row r="31" spans="1:10" ht="25.5" customHeight="1" x14ac:dyDescent="0.25">
      <c r="A31" s="153" t="s">
        <v>55</v>
      </c>
      <c r="B31" s="154"/>
      <c r="C31" s="5"/>
      <c r="D31" s="68" t="s">
        <v>51</v>
      </c>
      <c r="E31" s="20"/>
      <c r="F31" s="68" t="s">
        <v>51</v>
      </c>
      <c r="G31" s="21">
        <f>IF(C6="x",72,100)</f>
        <v>100</v>
      </c>
      <c r="H31" s="26">
        <f t="shared" ref="H31:H37" si="0">G31*C31</f>
        <v>0</v>
      </c>
      <c r="I31" s="46">
        <f t="shared" ref="I31:I37" si="1">G31*E31</f>
        <v>0</v>
      </c>
    </row>
    <row r="32" spans="1:10" ht="33" customHeight="1" x14ac:dyDescent="0.25">
      <c r="A32" s="153" t="s">
        <v>89</v>
      </c>
      <c r="B32" s="154"/>
      <c r="C32" s="5"/>
      <c r="D32" s="68" t="s">
        <v>42</v>
      </c>
      <c r="E32" s="20"/>
      <c r="F32" s="68" t="s">
        <v>42</v>
      </c>
      <c r="G32" s="21">
        <f>IF(C6="x",121,130)</f>
        <v>130</v>
      </c>
      <c r="H32" s="26">
        <f t="shared" si="0"/>
        <v>0</v>
      </c>
      <c r="I32" s="46">
        <f t="shared" si="1"/>
        <v>0</v>
      </c>
    </row>
    <row r="33" spans="1:9" ht="21.75" customHeight="1" x14ac:dyDescent="0.25">
      <c r="A33" s="153" t="s">
        <v>56</v>
      </c>
      <c r="B33" s="154"/>
      <c r="C33" s="5"/>
      <c r="D33" s="68" t="s">
        <v>52</v>
      </c>
      <c r="E33" s="20"/>
      <c r="F33" s="68" t="s">
        <v>52</v>
      </c>
      <c r="G33" s="21">
        <f>IF(C6="x",72,100)</f>
        <v>100</v>
      </c>
      <c r="H33" s="26">
        <f t="shared" si="0"/>
        <v>0</v>
      </c>
      <c r="I33" s="46">
        <f t="shared" si="1"/>
        <v>0</v>
      </c>
    </row>
    <row r="34" spans="1:9" ht="24.75" customHeight="1" x14ac:dyDescent="0.25">
      <c r="A34" s="155" t="s">
        <v>90</v>
      </c>
      <c r="B34" s="82" t="s">
        <v>18</v>
      </c>
      <c r="C34" s="5"/>
      <c r="D34" s="68" t="s">
        <v>53</v>
      </c>
      <c r="E34" s="20"/>
      <c r="F34" s="68" t="s">
        <v>53</v>
      </c>
      <c r="G34" s="21">
        <f>IF(C6="x",72,100)</f>
        <v>100</v>
      </c>
      <c r="H34" s="26">
        <f t="shared" si="0"/>
        <v>0</v>
      </c>
      <c r="I34" s="46">
        <f t="shared" si="1"/>
        <v>0</v>
      </c>
    </row>
    <row r="35" spans="1:9" ht="27" customHeight="1" x14ac:dyDescent="0.25">
      <c r="A35" s="155"/>
      <c r="B35" s="82" t="s">
        <v>19</v>
      </c>
      <c r="C35" s="72"/>
      <c r="D35" s="68" t="s">
        <v>53</v>
      </c>
      <c r="E35" s="73"/>
      <c r="F35" s="68" t="s">
        <v>53</v>
      </c>
      <c r="G35" s="21">
        <f>IF(C6="x",72,100)</f>
        <v>100</v>
      </c>
      <c r="H35" s="26">
        <f t="shared" si="0"/>
        <v>0</v>
      </c>
      <c r="I35" s="46">
        <f t="shared" si="1"/>
        <v>0</v>
      </c>
    </row>
    <row r="36" spans="1:9" ht="21" customHeight="1" x14ac:dyDescent="0.3">
      <c r="A36" s="155" t="s">
        <v>91</v>
      </c>
      <c r="B36" s="91" t="s">
        <v>18</v>
      </c>
      <c r="C36" s="72"/>
      <c r="D36" s="68" t="s">
        <v>54</v>
      </c>
      <c r="E36" s="73"/>
      <c r="F36" s="68" t="s">
        <v>54</v>
      </c>
      <c r="G36" s="21">
        <f>IF(C6="x",72,100)</f>
        <v>100</v>
      </c>
      <c r="H36" s="26">
        <f t="shared" si="0"/>
        <v>0</v>
      </c>
      <c r="I36" s="46">
        <f t="shared" si="1"/>
        <v>0</v>
      </c>
    </row>
    <row r="37" spans="1:9" ht="32.25" customHeight="1" thickBot="1" x14ac:dyDescent="0.3">
      <c r="A37" s="209"/>
      <c r="B37" s="92" t="s">
        <v>19</v>
      </c>
      <c r="C37" s="94"/>
      <c r="D37" s="95" t="s">
        <v>54</v>
      </c>
      <c r="E37" s="94"/>
      <c r="F37" s="95" t="s">
        <v>54</v>
      </c>
      <c r="G37" s="21">
        <f>IF(C6="x",72,100)</f>
        <v>100</v>
      </c>
      <c r="H37" s="26">
        <f t="shared" si="0"/>
        <v>0</v>
      </c>
      <c r="I37" s="46">
        <f t="shared" si="1"/>
        <v>0</v>
      </c>
    </row>
    <row r="38" spans="1:9" ht="36.75" customHeight="1" thickTop="1" thickBot="1" x14ac:dyDescent="0.3">
      <c r="A38" s="187" t="s">
        <v>71</v>
      </c>
      <c r="B38" s="188"/>
      <c r="C38" s="189" t="s">
        <v>72</v>
      </c>
      <c r="D38" s="190"/>
      <c r="E38" s="190"/>
      <c r="F38" s="190"/>
      <c r="G38" s="191"/>
      <c r="H38" s="27">
        <f>SUM(H31:H37)</f>
        <v>0</v>
      </c>
      <c r="I38" s="97">
        <f>SUM(I31:I37)</f>
        <v>0</v>
      </c>
    </row>
    <row r="39" spans="1:9" ht="26.25" customHeight="1" thickTop="1" x14ac:dyDescent="0.25">
      <c r="A39" s="194" t="s">
        <v>44</v>
      </c>
      <c r="B39" s="195"/>
      <c r="C39" s="196"/>
      <c r="D39" s="197"/>
      <c r="E39" s="197"/>
      <c r="F39" s="197"/>
      <c r="G39" s="197"/>
      <c r="H39" s="197"/>
      <c r="I39" s="198"/>
    </row>
    <row r="40" spans="1:9" x14ac:dyDescent="0.25">
      <c r="A40" s="199" t="s">
        <v>49</v>
      </c>
      <c r="B40" s="200"/>
      <c r="C40" s="203"/>
      <c r="D40" s="204"/>
      <c r="E40" s="204"/>
      <c r="F40" s="204"/>
      <c r="G40" s="204"/>
      <c r="H40" s="204"/>
      <c r="I40" s="205"/>
    </row>
    <row r="41" spans="1:9" ht="58.5" customHeight="1" thickBot="1" x14ac:dyDescent="0.3">
      <c r="A41" s="201"/>
      <c r="B41" s="202"/>
      <c r="C41" s="206"/>
      <c r="D41" s="207"/>
      <c r="E41" s="207"/>
      <c r="F41" s="207"/>
      <c r="G41" s="207"/>
      <c r="H41" s="207"/>
      <c r="I41" s="208"/>
    </row>
    <row r="42" spans="1:9" ht="22.5" customHeight="1" thickTop="1" x14ac:dyDescent="0.25">
      <c r="A42" s="136" t="s">
        <v>75</v>
      </c>
      <c r="B42" s="137"/>
      <c r="C42" s="47"/>
      <c r="D42" s="48"/>
      <c r="E42" s="49"/>
      <c r="F42" s="50"/>
      <c r="G42" s="192" t="s">
        <v>57</v>
      </c>
      <c r="H42" s="192"/>
      <c r="I42" s="193"/>
    </row>
    <row r="43" spans="1:9" ht="18.75" x14ac:dyDescent="0.25">
      <c r="A43" s="121" t="s">
        <v>24</v>
      </c>
      <c r="B43" s="122"/>
      <c r="C43" s="18"/>
      <c r="D43" s="122" t="s">
        <v>25</v>
      </c>
      <c r="E43" s="122"/>
      <c r="F43" s="122"/>
      <c r="G43" s="122"/>
      <c r="H43" s="122"/>
      <c r="I43" s="123"/>
    </row>
    <row r="44" spans="1:9" ht="18.75" x14ac:dyDescent="0.25">
      <c r="A44" s="121" t="s">
        <v>26</v>
      </c>
      <c r="B44" s="122"/>
      <c r="C44" s="18"/>
      <c r="D44" s="122"/>
      <c r="E44" s="122"/>
      <c r="F44" s="122"/>
      <c r="G44" s="122"/>
      <c r="H44" s="122"/>
      <c r="I44" s="123"/>
    </row>
    <row r="45" spans="1:9" ht="18.75" x14ac:dyDescent="0.25">
      <c r="A45" s="121" t="s">
        <v>27</v>
      </c>
      <c r="B45" s="122"/>
      <c r="C45" s="18"/>
      <c r="D45" s="122"/>
      <c r="E45" s="122"/>
      <c r="F45" s="122"/>
      <c r="G45" s="122"/>
      <c r="H45" s="122"/>
      <c r="I45" s="123"/>
    </row>
    <row r="46" spans="1:9" ht="21.75" customHeight="1" thickBot="1" x14ac:dyDescent="0.3">
      <c r="A46" s="124" t="s">
        <v>28</v>
      </c>
      <c r="B46" s="125"/>
      <c r="C46" s="69"/>
      <c r="D46" s="125" t="s">
        <v>29</v>
      </c>
      <c r="E46" s="125"/>
      <c r="F46" s="125"/>
      <c r="G46" s="125"/>
      <c r="H46" s="126"/>
      <c r="I46" s="127"/>
    </row>
    <row r="47" spans="1:9" ht="16.5" customHeight="1" thickTop="1" thickBot="1" x14ac:dyDescent="0.3">
      <c r="A47" s="98"/>
      <c r="B47" s="98"/>
      <c r="C47" s="98"/>
      <c r="D47" s="98"/>
      <c r="E47" s="98"/>
      <c r="F47" s="98"/>
      <c r="G47" s="99"/>
      <c r="H47" s="93" t="s">
        <v>79</v>
      </c>
      <c r="I47" s="93" t="s">
        <v>80</v>
      </c>
    </row>
    <row r="48" spans="1:9" ht="36.75" customHeight="1" thickTop="1" thickBot="1" x14ac:dyDescent="0.3">
      <c r="A48" s="128" t="s">
        <v>78</v>
      </c>
      <c r="B48" s="129"/>
      <c r="C48" s="129"/>
      <c r="D48" s="129"/>
      <c r="E48" s="129"/>
      <c r="F48" s="129"/>
      <c r="G48" s="129"/>
      <c r="H48" s="28">
        <f>H38+H28</f>
        <v>0</v>
      </c>
      <c r="I48" s="29">
        <f>I38+I28</f>
        <v>0</v>
      </c>
    </row>
    <row r="49" spans="1:11" ht="78" customHeight="1" thickTop="1" x14ac:dyDescent="0.25">
      <c r="A49" s="183" t="s">
        <v>92</v>
      </c>
      <c r="B49" s="184"/>
      <c r="C49" s="184"/>
      <c r="D49" s="184"/>
      <c r="E49" s="184"/>
      <c r="F49" s="185" t="s">
        <v>81</v>
      </c>
      <c r="G49" s="185"/>
      <c r="H49" s="185"/>
      <c r="I49" s="186"/>
      <c r="J49" s="35"/>
      <c r="K49" s="35"/>
    </row>
    <row r="50" spans="1:11" ht="36.75" customHeight="1" x14ac:dyDescent="0.25">
      <c r="A50" s="130" t="s">
        <v>93</v>
      </c>
      <c r="B50" s="131"/>
      <c r="C50" s="131"/>
      <c r="D50" s="131"/>
      <c r="E50" s="131"/>
      <c r="F50" s="131"/>
      <c r="G50" s="131"/>
      <c r="H50" s="131"/>
      <c r="I50" s="132"/>
      <c r="J50" s="36"/>
      <c r="K50" s="36"/>
    </row>
    <row r="51" spans="1:11" ht="14.25" customHeight="1" x14ac:dyDescent="0.25">
      <c r="A51" s="133" t="s">
        <v>30</v>
      </c>
      <c r="B51" s="134"/>
      <c r="C51" s="134"/>
      <c r="D51" s="134"/>
      <c r="E51" s="134"/>
      <c r="F51" s="134"/>
      <c r="G51" s="134"/>
      <c r="H51" s="134"/>
      <c r="I51" s="135"/>
      <c r="J51" s="37"/>
      <c r="K51" s="37"/>
    </row>
    <row r="52" spans="1:11" ht="48" customHeight="1" x14ac:dyDescent="0.25">
      <c r="A52" s="112" t="s">
        <v>73</v>
      </c>
      <c r="B52" s="113"/>
      <c r="C52" s="115" t="s">
        <v>74</v>
      </c>
      <c r="D52" s="116"/>
      <c r="E52" s="116"/>
      <c r="F52" s="116"/>
      <c r="G52" s="116"/>
      <c r="H52" s="116"/>
      <c r="I52" s="117"/>
    </row>
    <row r="53" spans="1:11" ht="20.25" customHeight="1" x14ac:dyDescent="0.25">
      <c r="A53" s="114"/>
      <c r="B53" s="113"/>
      <c r="C53" s="118"/>
      <c r="D53" s="119"/>
      <c r="E53" s="119"/>
      <c r="F53" s="119"/>
      <c r="G53" s="119"/>
      <c r="H53" s="119"/>
      <c r="I53" s="120"/>
    </row>
    <row r="54" spans="1:11" ht="37.5" customHeight="1" thickBot="1" x14ac:dyDescent="0.3">
      <c r="A54" s="109" t="s">
        <v>31</v>
      </c>
      <c r="B54" s="110"/>
      <c r="C54" s="110"/>
      <c r="D54" s="110"/>
      <c r="E54" s="110"/>
      <c r="F54" s="110"/>
      <c r="G54" s="110"/>
      <c r="H54" s="110"/>
      <c r="I54" s="111"/>
    </row>
  </sheetData>
  <sheetProtection algorithmName="SHA-512" hashValue="+gl5bMd788RIRrIZaQPCXx9a6cIu75elF5nr1Wx+tGFs+dfrqlIWFU4wq0qoiOWhF+rCzQ6+pj3chkDn0vXMrw==" saltValue="LkFr9LxI5f2cw0VAfdXY7Q==" spinCount="100000" sheet="1" formatCells="0" autoFilter="0"/>
  <protectedRanges>
    <protectedRange sqref="C42:C46 E42 F49" name="Plage4"/>
    <protectedRange sqref="C12:C24 E12:E24" name="Plage2"/>
    <protectedRange sqref="H1 B4:B5 C6:D6 B7:B9 H6:I9" name="Plage1"/>
    <protectedRange sqref="C26:C27 E26:E27 C31:C37 E31:E37 C39:C40" name="Plage3"/>
  </protectedRanges>
  <mergeCells count="64">
    <mergeCell ref="A36:A37"/>
    <mergeCell ref="E5:I5"/>
    <mergeCell ref="H6:I6"/>
    <mergeCell ref="H7:I7"/>
    <mergeCell ref="H8:I8"/>
    <mergeCell ref="H9:I9"/>
    <mergeCell ref="E6:G6"/>
    <mergeCell ref="E7:G7"/>
    <mergeCell ref="A49:E49"/>
    <mergeCell ref="F49:I49"/>
    <mergeCell ref="A38:B38"/>
    <mergeCell ref="C38:G38"/>
    <mergeCell ref="G42:I42"/>
    <mergeCell ref="A39:B39"/>
    <mergeCell ref="C39:I39"/>
    <mergeCell ref="A40:B41"/>
    <mergeCell ref="C40:I41"/>
    <mergeCell ref="A30:I30"/>
    <mergeCell ref="A31:B31"/>
    <mergeCell ref="A32:B32"/>
    <mergeCell ref="C10:D10"/>
    <mergeCell ref="E10:F10"/>
    <mergeCell ref="A28:B28"/>
    <mergeCell ref="H13:H24"/>
    <mergeCell ref="I13:I24"/>
    <mergeCell ref="G13:G24"/>
    <mergeCell ref="C28:G28"/>
    <mergeCell ref="A26:B26"/>
    <mergeCell ref="A27:B27"/>
    <mergeCell ref="A25:F25"/>
    <mergeCell ref="A18:B18"/>
    <mergeCell ref="A21:A22"/>
    <mergeCell ref="A42:B42"/>
    <mergeCell ref="A1:B1"/>
    <mergeCell ref="D1:G2"/>
    <mergeCell ref="H1:I3"/>
    <mergeCell ref="D3:G3"/>
    <mergeCell ref="B3:C3"/>
    <mergeCell ref="A2:C2"/>
    <mergeCell ref="A33:B33"/>
    <mergeCell ref="A34:A35"/>
    <mergeCell ref="A5:A6"/>
    <mergeCell ref="B5:B6"/>
    <mergeCell ref="A14:A15"/>
    <mergeCell ref="A16:B16"/>
    <mergeCell ref="A17:B17"/>
    <mergeCell ref="A10:B10"/>
    <mergeCell ref="A19:A20"/>
    <mergeCell ref="A47:G47"/>
    <mergeCell ref="B4:I4"/>
    <mergeCell ref="E8:G8"/>
    <mergeCell ref="E9:G9"/>
    <mergeCell ref="A54:I54"/>
    <mergeCell ref="A52:B53"/>
    <mergeCell ref="C52:I53"/>
    <mergeCell ref="A43:B43"/>
    <mergeCell ref="D43:I45"/>
    <mergeCell ref="A44:B44"/>
    <mergeCell ref="A45:B45"/>
    <mergeCell ref="A46:B46"/>
    <mergeCell ref="D46:I46"/>
    <mergeCell ref="A48:G48"/>
    <mergeCell ref="A50:I50"/>
    <mergeCell ref="A51:I51"/>
  </mergeCells>
  <conditionalFormatting sqref="A28">
    <cfRule type="cellIs" dxfId="2" priority="2" operator="equal">
      <formula>72</formula>
    </cfRule>
    <cfRule type="colorScale" priority="3">
      <colorScale>
        <cfvo type="num" val="72"/>
        <cfvo type="num" val="100"/>
        <color rgb="FFFFC000"/>
        <color theme="9" tint="0.59999389629810485"/>
      </colorScale>
    </cfRule>
  </conditionalFormatting>
  <conditionalFormatting sqref="C6">
    <cfRule type="cellIs" dxfId="1" priority="7" operator="equal">
      <formula>"X"</formula>
    </cfRule>
  </conditionalFormatting>
  <conditionalFormatting sqref="D6">
    <cfRule type="cellIs" dxfId="0" priority="6" operator="equal">
      <formula>"X"</formula>
    </cfRule>
  </conditionalFormatting>
  <conditionalFormatting sqref="G11">
    <cfRule type="colorScale" priority="1">
      <colorScale>
        <cfvo type="num" val="72"/>
        <cfvo type="num" val="100"/>
        <color rgb="FFFFC000"/>
        <color theme="9" tint="0.59999389629810485"/>
      </colorScale>
    </cfRule>
  </conditionalFormatting>
  <hyperlinks>
    <hyperlink ref="A3" r:id="rId1" display="vieasso@ville-fontenaylecomte.fr_x000a_Tél. : 02 51 53 41 30_x000a__x000a_       " xr:uid="{4B12A178-1017-405B-8872-DB3B35073AC8}"/>
  </hyperlinks>
  <pageMargins left="0" right="0" top="0" bottom="0" header="0" footer="0"/>
  <pageSetup paperSize="9" scale="49"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EFBB9E-1972-4EF0-B975-85E604DD3672}">
          <x14:formula1>
            <xm:f>Feuil2!$A$3:$A$12</xm:f>
          </x14:formula1>
          <xm:sqref>C13 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76E6-1FBD-42E3-8EAD-CB4C6C6BDD19}">
  <dimension ref="A1:A12"/>
  <sheetViews>
    <sheetView workbookViewId="0">
      <selection activeCell="A3" sqref="A3"/>
    </sheetView>
  </sheetViews>
  <sheetFormatPr baseColWidth="10" defaultRowHeight="15" x14ac:dyDescent="0.25"/>
  <sheetData>
    <row r="1" spans="1:1" x14ac:dyDescent="0.25">
      <c r="A1" t="s">
        <v>32</v>
      </c>
    </row>
    <row r="3" spans="1:1" x14ac:dyDescent="0.25">
      <c r="A3">
        <v>15</v>
      </c>
    </row>
    <row r="4" spans="1:1" x14ac:dyDescent="0.25">
      <c r="A4">
        <v>30</v>
      </c>
    </row>
    <row r="5" spans="1:1" x14ac:dyDescent="0.25">
      <c r="A5">
        <v>45</v>
      </c>
    </row>
    <row r="6" spans="1:1" x14ac:dyDescent="0.25">
      <c r="A6">
        <v>60</v>
      </c>
    </row>
    <row r="7" spans="1:1" x14ac:dyDescent="0.25">
      <c r="A7">
        <v>75</v>
      </c>
    </row>
    <row r="8" spans="1:1" x14ac:dyDescent="0.25">
      <c r="A8">
        <v>90</v>
      </c>
    </row>
    <row r="9" spans="1:1" x14ac:dyDescent="0.25">
      <c r="A9">
        <v>105</v>
      </c>
    </row>
    <row r="10" spans="1:1" x14ac:dyDescent="0.25">
      <c r="A10">
        <v>120</v>
      </c>
    </row>
    <row r="11" spans="1:1" x14ac:dyDescent="0.25">
      <c r="A11">
        <v>135</v>
      </c>
    </row>
    <row r="12" spans="1:1" x14ac:dyDescent="0.25">
      <c r="A12">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matériel association </vt:lpstr>
      <vt:lpstr>Feuil2</vt:lpstr>
      <vt:lpstr>'matériel association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MARCEAU</dc:creator>
  <cp:lastModifiedBy>Marianne POYVRE</cp:lastModifiedBy>
  <cp:lastPrinted>2025-01-06T13:48:20Z</cp:lastPrinted>
  <dcterms:created xsi:type="dcterms:W3CDTF">2024-03-27T10:32:58Z</dcterms:created>
  <dcterms:modified xsi:type="dcterms:W3CDTF">2025-01-09T08:57:43Z</dcterms:modified>
</cp:coreProperties>
</file>